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prensa/Downloads/"/>
    </mc:Choice>
  </mc:AlternateContent>
  <xr:revisionPtr revIDLastSave="0" documentId="13_ncr:1_{775E8ADF-FAD6-2D47-BC12-9E5A99307574}" xr6:coauthVersionLast="47" xr6:coauthVersionMax="47" xr10:uidLastSave="{00000000-0000-0000-0000-000000000000}"/>
  <bookViews>
    <workbookView xWindow="0" yWindow="500" windowWidth="29040" windowHeight="15840" activeTab="1" xr2:uid="{2D2A33C1-6EA3-4657-8A19-8844A057D023}"/>
  </bookViews>
  <sheets>
    <sheet name="2022" sheetId="2" r:id="rId1"/>
    <sheet name="BASE 2022" sheetId="3" r:id="rId2"/>
    <sheet name="Hoja5" sheetId="5" r:id="rId3"/>
    <sheet name="BASE 2022 (2)" sheetId="4" r:id="rId4"/>
  </sheets>
  <externalReferences>
    <externalReference r:id="rId5"/>
  </externalReferences>
  <definedNames>
    <definedName name="_xlnm._FilterDatabase" localSheetId="0" hidden="1">'2022'!$A$1:$AD$303</definedName>
    <definedName name="_xlnm._FilterDatabase" localSheetId="1" hidden="1">'BASE 2022'!$A$2:$T$282</definedName>
    <definedName name="_xlnm._FilterDatabase" localSheetId="3" hidden="1">'BASE 2022 (2)'!$A$2:$FP$282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83" i="4" l="1"/>
  <c r="FD282" i="4"/>
  <c r="BE282" i="4"/>
  <c r="AH282" i="4"/>
  <c r="FD281" i="4"/>
  <c r="BE281" i="4"/>
  <c r="AH281" i="4"/>
  <c r="FD280" i="4"/>
  <c r="BE280" i="4"/>
  <c r="AH280" i="4"/>
  <c r="FD279" i="4"/>
  <c r="BE279" i="4"/>
  <c r="AH279" i="4"/>
  <c r="FD278" i="4"/>
  <c r="BE278" i="4"/>
  <c r="BA278" i="4"/>
  <c r="AH278" i="4"/>
  <c r="FD277" i="4"/>
  <c r="BE277" i="4"/>
  <c r="BA277" i="4"/>
  <c r="AH277" i="4"/>
  <c r="FD276" i="4"/>
  <c r="BE276" i="4"/>
  <c r="BA276" i="4"/>
  <c r="AH276" i="4"/>
  <c r="FD275" i="4"/>
  <c r="BE275" i="4"/>
  <c r="AH275" i="4"/>
  <c r="FD274" i="4"/>
  <c r="BE274" i="4"/>
  <c r="BA274" i="4"/>
  <c r="AH274" i="4"/>
  <c r="FD273" i="4"/>
  <c r="BE273" i="4"/>
  <c r="BA273" i="4"/>
  <c r="AH273" i="4"/>
  <c r="FD272" i="4"/>
  <c r="BE272" i="4"/>
  <c r="BA272" i="4"/>
  <c r="AH272" i="4"/>
  <c r="FD271" i="4"/>
  <c r="BE271" i="4"/>
  <c r="BA271" i="4"/>
  <c r="AH271" i="4"/>
  <c r="FD270" i="4"/>
  <c r="BE270" i="4"/>
  <c r="AH270" i="4"/>
  <c r="FD269" i="4"/>
  <c r="BE269" i="4"/>
  <c r="AH269" i="4"/>
  <c r="FD268" i="4"/>
  <c r="BE268" i="4"/>
  <c r="AH268" i="4"/>
  <c r="FD267" i="4"/>
  <c r="BE267" i="4"/>
  <c r="AH267" i="4"/>
  <c r="FD266" i="4"/>
  <c r="BE266" i="4"/>
  <c r="AH266" i="4"/>
  <c r="FD265" i="4"/>
  <c r="BE265" i="4"/>
  <c r="AH265" i="4"/>
  <c r="FD264" i="4"/>
  <c r="BE264" i="4"/>
  <c r="AH264" i="4"/>
  <c r="FD263" i="4"/>
  <c r="BE263" i="4"/>
  <c r="AH263" i="4"/>
  <c r="FD262" i="4"/>
  <c r="BE262" i="4"/>
  <c r="AH262" i="4"/>
  <c r="FD261" i="4"/>
  <c r="BE261" i="4"/>
  <c r="AH261" i="4"/>
  <c r="FD260" i="4"/>
  <c r="BE260" i="4"/>
  <c r="AH260" i="4"/>
  <c r="FD259" i="4"/>
  <c r="BE259" i="4"/>
  <c r="AH259" i="4"/>
  <c r="AF259" i="4"/>
  <c r="FD258" i="4"/>
  <c r="BE258" i="4"/>
  <c r="AH258" i="4"/>
  <c r="FD257" i="4"/>
  <c r="BE257" i="4"/>
  <c r="AH257" i="4"/>
  <c r="FD256" i="4"/>
  <c r="BE256" i="4"/>
  <c r="AH256" i="4"/>
  <c r="FD255" i="4"/>
  <c r="BE255" i="4"/>
  <c r="AH255" i="4"/>
  <c r="FE254" i="4"/>
  <c r="FF254" i="4" s="1"/>
  <c r="FD254" i="4"/>
  <c r="BE254" i="4"/>
  <c r="AQ254" i="4"/>
  <c r="AH254" i="4"/>
  <c r="AF254" i="4"/>
  <c r="FE253" i="4"/>
  <c r="FF253" i="4" s="1"/>
  <c r="FD253" i="4"/>
  <c r="BE253" i="4"/>
  <c r="AQ253" i="4"/>
  <c r="AH253" i="4"/>
  <c r="FE252" i="4"/>
  <c r="FF252" i="4" s="1"/>
  <c r="FD252" i="4"/>
  <c r="BE252" i="4"/>
  <c r="AQ252" i="4"/>
  <c r="AH252" i="4"/>
  <c r="FE251" i="4"/>
  <c r="FF251" i="4" s="1"/>
  <c r="FD251" i="4"/>
  <c r="BE251" i="4"/>
  <c r="AQ251" i="4"/>
  <c r="AH251" i="4"/>
  <c r="FE250" i="4"/>
  <c r="FF250" i="4" s="1"/>
  <c r="FD250" i="4"/>
  <c r="BE250" i="4"/>
  <c r="AQ250" i="4"/>
  <c r="AH250" i="4"/>
  <c r="FE249" i="4"/>
  <c r="FF249" i="4" s="1"/>
  <c r="FD249" i="4"/>
  <c r="BE249" i="4"/>
  <c r="AQ249" i="4"/>
  <c r="AH249" i="4"/>
  <c r="FE248" i="4"/>
  <c r="FF248" i="4" s="1"/>
  <c r="FD248" i="4"/>
  <c r="BE248" i="4"/>
  <c r="AQ248" i="4"/>
  <c r="AH248" i="4"/>
  <c r="FE247" i="4"/>
  <c r="FF247" i="4" s="1"/>
  <c r="FD247" i="4"/>
  <c r="BE247" i="4"/>
  <c r="AQ247" i="4"/>
  <c r="AH247" i="4"/>
  <c r="FE246" i="4"/>
  <c r="FF246" i="4" s="1"/>
  <c r="FD246" i="4"/>
  <c r="BE246" i="4"/>
  <c r="AQ246" i="4"/>
  <c r="AH246" i="4"/>
  <c r="FE245" i="4"/>
  <c r="FF245" i="4" s="1"/>
  <c r="FD245" i="4"/>
  <c r="BE245" i="4"/>
  <c r="AQ245" i="4"/>
  <c r="AH245" i="4"/>
  <c r="FE244" i="4"/>
  <c r="FF244" i="4" s="1"/>
  <c r="FD244" i="4"/>
  <c r="BE244" i="4"/>
  <c r="AQ244" i="4"/>
  <c r="AH244" i="4"/>
  <c r="FE243" i="4"/>
  <c r="FF243" i="4" s="1"/>
  <c r="FD243" i="4"/>
  <c r="BE243" i="4"/>
  <c r="AQ243" i="4"/>
  <c r="AH243" i="4"/>
  <c r="FE242" i="4"/>
  <c r="FF242" i="4" s="1"/>
  <c r="FD242" i="4"/>
  <c r="BE242" i="4"/>
  <c r="AQ242" i="4"/>
  <c r="AH242" i="4"/>
  <c r="FE241" i="4"/>
  <c r="FF241" i="4" s="1"/>
  <c r="FD241" i="4"/>
  <c r="BE241" i="4"/>
  <c r="AQ241" i="4"/>
  <c r="AH241" i="4"/>
  <c r="FE240" i="4"/>
  <c r="FF240" i="4" s="1"/>
  <c r="FD240" i="4"/>
  <c r="BE240" i="4"/>
  <c r="AQ240" i="4"/>
  <c r="AH240" i="4"/>
  <c r="FF239" i="4"/>
  <c r="FE239" i="4"/>
  <c r="FD239" i="4"/>
  <c r="BE239" i="4"/>
  <c r="AQ239" i="4"/>
  <c r="AH239" i="4"/>
  <c r="FE238" i="4"/>
  <c r="FF238" i="4" s="1"/>
  <c r="FD238" i="4"/>
  <c r="BE238" i="4"/>
  <c r="AQ238" i="4"/>
  <c r="AH238" i="4"/>
  <c r="FE237" i="4"/>
  <c r="FF237" i="4" s="1"/>
  <c r="FD237" i="4"/>
  <c r="BE237" i="4"/>
  <c r="AQ237" i="4"/>
  <c r="AH237" i="4"/>
  <c r="FE236" i="4"/>
  <c r="FF236" i="4" s="1"/>
  <c r="FD236" i="4"/>
  <c r="BE236" i="4"/>
  <c r="AQ236" i="4"/>
  <c r="AH236" i="4"/>
  <c r="FE235" i="4"/>
  <c r="FF235" i="4" s="1"/>
  <c r="FD235" i="4"/>
  <c r="BE235" i="4"/>
  <c r="AQ235" i="4"/>
  <c r="AH235" i="4"/>
  <c r="FE234" i="4"/>
  <c r="FF234" i="4" s="1"/>
  <c r="FD234" i="4"/>
  <c r="BE234" i="4"/>
  <c r="AQ234" i="4"/>
  <c r="AH234" i="4"/>
  <c r="FE233" i="4"/>
  <c r="FF233" i="4" s="1"/>
  <c r="FD233" i="4"/>
  <c r="BE233" i="4"/>
  <c r="AQ233" i="4"/>
  <c r="AH233" i="4"/>
  <c r="FE232" i="4"/>
  <c r="FF232" i="4" s="1"/>
  <c r="FD232" i="4"/>
  <c r="BE232" i="4"/>
  <c r="AQ232" i="4"/>
  <c r="AH232" i="4"/>
  <c r="FE231" i="4"/>
  <c r="FF231" i="4" s="1"/>
  <c r="FD231" i="4"/>
  <c r="BE231" i="4"/>
  <c r="AQ231" i="4"/>
  <c r="AH231" i="4"/>
  <c r="FE230" i="4"/>
  <c r="FF230" i="4" s="1"/>
  <c r="FD230" i="4"/>
  <c r="BE230" i="4"/>
  <c r="AQ230" i="4"/>
  <c r="AH230" i="4"/>
  <c r="FE229" i="4"/>
  <c r="FF229" i="4" s="1"/>
  <c r="FD229" i="4"/>
  <c r="BE229" i="4"/>
  <c r="AQ229" i="4"/>
  <c r="AH229" i="4"/>
  <c r="FE228" i="4"/>
  <c r="FF228" i="4" s="1"/>
  <c r="FD228" i="4"/>
  <c r="BE228" i="4"/>
  <c r="AQ228" i="4"/>
  <c r="AH228" i="4"/>
  <c r="FE227" i="4"/>
  <c r="FF227" i="4" s="1"/>
  <c r="FD227" i="4"/>
  <c r="BE227" i="4"/>
  <c r="AQ227" i="4"/>
  <c r="AH227" i="4"/>
  <c r="FE226" i="4"/>
  <c r="FF226" i="4" s="1"/>
  <c r="FD226" i="4"/>
  <c r="BE226" i="4"/>
  <c r="AQ226" i="4"/>
  <c r="AH226" i="4"/>
  <c r="FE225" i="4"/>
  <c r="FF225" i="4" s="1"/>
  <c r="FD225" i="4"/>
  <c r="BE225" i="4"/>
  <c r="AQ225" i="4"/>
  <c r="AH225" i="4"/>
  <c r="FE224" i="4"/>
  <c r="FF224" i="4" s="1"/>
  <c r="FD224" i="4"/>
  <c r="BE224" i="4"/>
  <c r="AQ224" i="4"/>
  <c r="AH224" i="4"/>
  <c r="FE223" i="4"/>
  <c r="FF223" i="4" s="1"/>
  <c r="FD223" i="4"/>
  <c r="BE223" i="4"/>
  <c r="AQ223" i="4"/>
  <c r="AH223" i="4"/>
  <c r="FE222" i="4"/>
  <c r="FF222" i="4" s="1"/>
  <c r="FD222" i="4"/>
  <c r="BE222" i="4"/>
  <c r="AQ222" i="4"/>
  <c r="AH222" i="4"/>
  <c r="FE221" i="4"/>
  <c r="FF221" i="4" s="1"/>
  <c r="FD221" i="4"/>
  <c r="BE221" i="4"/>
  <c r="AQ221" i="4"/>
  <c r="AH221" i="4"/>
  <c r="FE220" i="4"/>
  <c r="FF220" i="4" s="1"/>
  <c r="FD220" i="4"/>
  <c r="BE220" i="4"/>
  <c r="AQ220" i="4"/>
  <c r="AH220" i="4"/>
  <c r="FE219" i="4"/>
  <c r="FF219" i="4" s="1"/>
  <c r="FD219" i="4"/>
  <c r="BE219" i="4"/>
  <c r="AQ219" i="4"/>
  <c r="AH219" i="4"/>
  <c r="FE218" i="4"/>
  <c r="FF218" i="4" s="1"/>
  <c r="FD218" i="4"/>
  <c r="BE218" i="4"/>
  <c r="AQ218" i="4"/>
  <c r="AH218" i="4"/>
  <c r="FE217" i="4"/>
  <c r="FF217" i="4" s="1"/>
  <c r="FD217" i="4"/>
  <c r="BE217" i="4"/>
  <c r="AQ217" i="4"/>
  <c r="AH217" i="4"/>
  <c r="FE216" i="4"/>
  <c r="FF216" i="4" s="1"/>
  <c r="FD216" i="4"/>
  <c r="BE216" i="4"/>
  <c r="AQ216" i="4"/>
  <c r="AH216" i="4"/>
  <c r="FE215" i="4"/>
  <c r="FF215" i="4" s="1"/>
  <c r="FD215" i="4"/>
  <c r="BE215" i="4"/>
  <c r="AQ215" i="4"/>
  <c r="AH215" i="4"/>
  <c r="FE214" i="4"/>
  <c r="FF214" i="4" s="1"/>
  <c r="FD214" i="4"/>
  <c r="BE214" i="4"/>
  <c r="AQ214" i="4"/>
  <c r="AH214" i="4"/>
  <c r="FE213" i="4"/>
  <c r="FF213" i="4" s="1"/>
  <c r="FD213" i="4"/>
  <c r="BE213" i="4"/>
  <c r="AQ213" i="4"/>
  <c r="AH213" i="4"/>
  <c r="FE212" i="4"/>
  <c r="FF212" i="4" s="1"/>
  <c r="FD212" i="4"/>
  <c r="BE212" i="4"/>
  <c r="AQ212" i="4"/>
  <c r="AH212" i="4"/>
  <c r="FE211" i="4"/>
  <c r="FF211" i="4" s="1"/>
  <c r="FD211" i="4"/>
  <c r="BE211" i="4"/>
  <c r="AQ211" i="4"/>
  <c r="AH211" i="4"/>
  <c r="FE210" i="4"/>
  <c r="FF210" i="4" s="1"/>
  <c r="FD210" i="4"/>
  <c r="BE210" i="4"/>
  <c r="AQ210" i="4"/>
  <c r="AH210" i="4"/>
  <c r="FE209" i="4"/>
  <c r="FF209" i="4" s="1"/>
  <c r="FD209" i="4"/>
  <c r="BE209" i="4"/>
  <c r="AQ209" i="4"/>
  <c r="AH209" i="4"/>
  <c r="FE208" i="4"/>
  <c r="FF208" i="4" s="1"/>
  <c r="FD208" i="4"/>
  <c r="BE208" i="4"/>
  <c r="AQ208" i="4"/>
  <c r="AH208" i="4"/>
  <c r="FE207" i="4"/>
  <c r="FF207" i="4" s="1"/>
  <c r="FD207" i="4"/>
  <c r="BE207" i="4"/>
  <c r="AQ207" i="4"/>
  <c r="AH207" i="4"/>
  <c r="FE206" i="4"/>
  <c r="FF206" i="4" s="1"/>
  <c r="FD206" i="4"/>
  <c r="BE206" i="4"/>
  <c r="AQ206" i="4"/>
  <c r="AH206" i="4"/>
  <c r="FE205" i="4"/>
  <c r="FF205" i="4" s="1"/>
  <c r="FD205" i="4"/>
  <c r="BE205" i="4"/>
  <c r="AQ205" i="4"/>
  <c r="AH205" i="4"/>
  <c r="FE204" i="4"/>
  <c r="FF204" i="4" s="1"/>
  <c r="FD204" i="4"/>
  <c r="BE204" i="4"/>
  <c r="AQ204" i="4"/>
  <c r="AH204" i="4"/>
  <c r="FE203" i="4"/>
  <c r="FF203" i="4" s="1"/>
  <c r="FD203" i="4"/>
  <c r="BE203" i="4"/>
  <c r="AQ203" i="4"/>
  <c r="AH203" i="4"/>
  <c r="FE202" i="4"/>
  <c r="FF202" i="4" s="1"/>
  <c r="FD202" i="4"/>
  <c r="BE202" i="4"/>
  <c r="AQ202" i="4"/>
  <c r="AH202" i="4"/>
  <c r="FE201" i="4"/>
  <c r="FF201" i="4" s="1"/>
  <c r="FD201" i="4"/>
  <c r="BE201" i="4"/>
  <c r="AQ201" i="4"/>
  <c r="AH201" i="4"/>
  <c r="FE200" i="4"/>
  <c r="FF200" i="4" s="1"/>
  <c r="FD200" i="4"/>
  <c r="BE200" i="4"/>
  <c r="AQ200" i="4"/>
  <c r="AH200" i="4"/>
  <c r="FE199" i="4"/>
  <c r="FF199" i="4" s="1"/>
  <c r="FD199" i="4"/>
  <c r="BE199" i="4"/>
  <c r="AQ199" i="4"/>
  <c r="AH199" i="4"/>
  <c r="FE198" i="4"/>
  <c r="FF198" i="4" s="1"/>
  <c r="FD198" i="4"/>
  <c r="BE198" i="4"/>
  <c r="AQ198" i="4"/>
  <c r="AH198" i="4"/>
  <c r="FF197" i="4"/>
  <c r="FE197" i="4"/>
  <c r="FD197" i="4"/>
  <c r="BE197" i="4"/>
  <c r="AQ197" i="4"/>
  <c r="AH197" i="4"/>
  <c r="FE196" i="4"/>
  <c r="FF196" i="4" s="1"/>
  <c r="FD196" i="4"/>
  <c r="BE196" i="4"/>
  <c r="AQ196" i="4"/>
  <c r="AH196" i="4"/>
  <c r="FE195" i="4"/>
  <c r="FF195" i="4" s="1"/>
  <c r="FD195" i="4"/>
  <c r="BE195" i="4"/>
  <c r="AQ195" i="4"/>
  <c r="AH195" i="4"/>
  <c r="FE194" i="4"/>
  <c r="FF194" i="4" s="1"/>
  <c r="FD194" i="4"/>
  <c r="BE194" i="4"/>
  <c r="AQ194" i="4"/>
  <c r="AH194" i="4"/>
  <c r="FE193" i="4"/>
  <c r="FF193" i="4" s="1"/>
  <c r="FD193" i="4"/>
  <c r="BE193" i="4"/>
  <c r="AQ193" i="4"/>
  <c r="AH193" i="4"/>
  <c r="FE192" i="4"/>
  <c r="FF192" i="4" s="1"/>
  <c r="FD192" i="4"/>
  <c r="BE192" i="4"/>
  <c r="AQ192" i="4"/>
  <c r="AH192" i="4"/>
  <c r="FE191" i="4"/>
  <c r="FF191" i="4" s="1"/>
  <c r="FD191" i="4"/>
  <c r="BE191" i="4"/>
  <c r="AQ191" i="4"/>
  <c r="AH191" i="4"/>
  <c r="FE190" i="4"/>
  <c r="FF190" i="4" s="1"/>
  <c r="FD190" i="4"/>
  <c r="BE190" i="4"/>
  <c r="AQ190" i="4"/>
  <c r="AH190" i="4"/>
  <c r="FE189" i="4"/>
  <c r="FF189" i="4" s="1"/>
  <c r="FD189" i="4"/>
  <c r="BE189" i="4"/>
  <c r="AQ189" i="4"/>
  <c r="AH189" i="4"/>
  <c r="FE188" i="4"/>
  <c r="FF188" i="4" s="1"/>
  <c r="FD188" i="4"/>
  <c r="BE188" i="4"/>
  <c r="AQ188" i="4"/>
  <c r="AH188" i="4"/>
  <c r="FF187" i="4"/>
  <c r="FE187" i="4"/>
  <c r="FD187" i="4"/>
  <c r="BE187" i="4"/>
  <c r="AQ187" i="4"/>
  <c r="AH187" i="4"/>
  <c r="FE186" i="4"/>
  <c r="FF186" i="4" s="1"/>
  <c r="FD186" i="4"/>
  <c r="BE186" i="4"/>
  <c r="AQ186" i="4"/>
  <c r="AH186" i="4"/>
  <c r="FE185" i="4"/>
  <c r="FF185" i="4" s="1"/>
  <c r="FD185" i="4"/>
  <c r="BE185" i="4"/>
  <c r="AQ185" i="4"/>
  <c r="AH185" i="4"/>
  <c r="FE184" i="4"/>
  <c r="FF184" i="4" s="1"/>
  <c r="FD184" i="4"/>
  <c r="BE184" i="4"/>
  <c r="AQ184" i="4"/>
  <c r="AH184" i="4"/>
  <c r="FE183" i="4"/>
  <c r="FF183" i="4" s="1"/>
  <c r="FD183" i="4"/>
  <c r="BE183" i="4"/>
  <c r="AQ183" i="4"/>
  <c r="AH183" i="4"/>
  <c r="FE182" i="4"/>
  <c r="FF182" i="4" s="1"/>
  <c r="FD182" i="4"/>
  <c r="BE182" i="4"/>
  <c r="AQ182" i="4"/>
  <c r="AH182" i="4"/>
  <c r="FE181" i="4"/>
  <c r="FF181" i="4" s="1"/>
  <c r="FD181" i="4"/>
  <c r="BE181" i="4"/>
  <c r="AQ181" i="4"/>
  <c r="AH181" i="4"/>
  <c r="FE180" i="4"/>
  <c r="FF180" i="4" s="1"/>
  <c r="FD180" i="4"/>
  <c r="BE180" i="4"/>
  <c r="AQ180" i="4"/>
  <c r="AH180" i="4"/>
  <c r="FE179" i="4"/>
  <c r="FF179" i="4" s="1"/>
  <c r="FD179" i="4"/>
  <c r="BE179" i="4"/>
  <c r="AQ179" i="4"/>
  <c r="AH179" i="4"/>
  <c r="FE178" i="4"/>
  <c r="FF178" i="4" s="1"/>
  <c r="FD178" i="4"/>
  <c r="BE178" i="4"/>
  <c r="AQ178" i="4"/>
  <c r="AH178" i="4"/>
  <c r="FE177" i="4"/>
  <c r="FF177" i="4" s="1"/>
  <c r="FD177" i="4"/>
  <c r="BE177" i="4"/>
  <c r="AQ177" i="4"/>
  <c r="AH177" i="4"/>
  <c r="FE176" i="4"/>
  <c r="FF176" i="4" s="1"/>
  <c r="FD176" i="4"/>
  <c r="BE176" i="4"/>
  <c r="AQ176" i="4"/>
  <c r="AH176" i="4"/>
  <c r="FE175" i="4"/>
  <c r="FF175" i="4" s="1"/>
  <c r="FD175" i="4"/>
  <c r="BE175" i="4"/>
  <c r="AQ175" i="4"/>
  <c r="AH175" i="4"/>
  <c r="FE174" i="4"/>
  <c r="FF174" i="4" s="1"/>
  <c r="FD174" i="4"/>
  <c r="BE174" i="4"/>
  <c r="AQ174" i="4"/>
  <c r="AH174" i="4"/>
  <c r="FE173" i="4"/>
  <c r="FF173" i="4" s="1"/>
  <c r="FD173" i="4"/>
  <c r="BE173" i="4"/>
  <c r="AQ173" i="4"/>
  <c r="AH173" i="4"/>
  <c r="FE172" i="4"/>
  <c r="FF172" i="4" s="1"/>
  <c r="FD172" i="4"/>
  <c r="BE172" i="4"/>
  <c r="AQ172" i="4"/>
  <c r="AH172" i="4"/>
  <c r="FE171" i="4"/>
  <c r="FF171" i="4" s="1"/>
  <c r="FD171" i="4"/>
  <c r="BE171" i="4"/>
  <c r="AQ171" i="4"/>
  <c r="AH171" i="4"/>
  <c r="FE170" i="4"/>
  <c r="FF170" i="4" s="1"/>
  <c r="FD170" i="4"/>
  <c r="BE170" i="4"/>
  <c r="AQ170" i="4"/>
  <c r="AH170" i="4"/>
  <c r="FE169" i="4"/>
  <c r="FF169" i="4" s="1"/>
  <c r="FD169" i="4"/>
  <c r="BE169" i="4"/>
  <c r="AQ169" i="4"/>
  <c r="AH169" i="4"/>
  <c r="FE168" i="4"/>
  <c r="FF168" i="4" s="1"/>
  <c r="FD168" i="4"/>
  <c r="BE168" i="4"/>
  <c r="AQ168" i="4"/>
  <c r="AH168" i="4"/>
  <c r="FE167" i="4"/>
  <c r="FF167" i="4" s="1"/>
  <c r="FD167" i="4"/>
  <c r="BE167" i="4"/>
  <c r="AQ167" i="4"/>
  <c r="AH167" i="4"/>
  <c r="FE166" i="4"/>
  <c r="FF166" i="4" s="1"/>
  <c r="FD166" i="4"/>
  <c r="BE166" i="4"/>
  <c r="AQ166" i="4"/>
  <c r="AH166" i="4"/>
  <c r="FE165" i="4"/>
  <c r="FF165" i="4" s="1"/>
  <c r="FD165" i="4"/>
  <c r="BE165" i="4"/>
  <c r="AQ165" i="4"/>
  <c r="AH165" i="4"/>
  <c r="FE164" i="4"/>
  <c r="FF164" i="4" s="1"/>
  <c r="FD164" i="4"/>
  <c r="BE164" i="4"/>
  <c r="AQ164" i="4"/>
  <c r="AH164" i="4"/>
  <c r="FF163" i="4"/>
  <c r="FE163" i="4"/>
  <c r="FD163" i="4"/>
  <c r="BE163" i="4"/>
  <c r="AQ163" i="4"/>
  <c r="AH163" i="4"/>
  <c r="FE162" i="4"/>
  <c r="FF162" i="4" s="1"/>
  <c r="FD162" i="4"/>
  <c r="BE162" i="4"/>
  <c r="AQ162" i="4"/>
  <c r="AH162" i="4"/>
  <c r="FE161" i="4"/>
  <c r="FF161" i="4" s="1"/>
  <c r="FD161" i="4"/>
  <c r="BE161" i="4"/>
  <c r="AQ161" i="4"/>
  <c r="AH161" i="4"/>
  <c r="FE160" i="4"/>
  <c r="FF160" i="4" s="1"/>
  <c r="FD160" i="4"/>
  <c r="BE160" i="4"/>
  <c r="AQ160" i="4"/>
  <c r="AH160" i="4"/>
  <c r="FE159" i="4"/>
  <c r="FF159" i="4" s="1"/>
  <c r="FD159" i="4"/>
  <c r="BE159" i="4"/>
  <c r="AQ159" i="4"/>
  <c r="AH159" i="4"/>
  <c r="FE158" i="4"/>
  <c r="FF158" i="4" s="1"/>
  <c r="FD158" i="4"/>
  <c r="BE158" i="4"/>
  <c r="AQ158" i="4"/>
  <c r="AH158" i="4"/>
  <c r="FE157" i="4"/>
  <c r="FF157" i="4" s="1"/>
  <c r="FD157" i="4"/>
  <c r="BE157" i="4"/>
  <c r="AQ157" i="4"/>
  <c r="AH157" i="4"/>
  <c r="FE156" i="4"/>
  <c r="FF156" i="4" s="1"/>
  <c r="FD156" i="4"/>
  <c r="BE156" i="4"/>
  <c r="AQ156" i="4"/>
  <c r="AH156" i="4"/>
  <c r="FE155" i="4"/>
  <c r="FF155" i="4" s="1"/>
  <c r="FD155" i="4"/>
  <c r="BE155" i="4"/>
  <c r="AQ155" i="4"/>
  <c r="AH155" i="4"/>
  <c r="FE154" i="4"/>
  <c r="FF154" i="4" s="1"/>
  <c r="FD154" i="4"/>
  <c r="BE154" i="4"/>
  <c r="AQ154" i="4"/>
  <c r="AH154" i="4"/>
  <c r="FE153" i="4"/>
  <c r="FF153" i="4" s="1"/>
  <c r="FD153" i="4"/>
  <c r="BE153" i="4"/>
  <c r="AQ153" i="4"/>
  <c r="AH153" i="4"/>
  <c r="FE152" i="4"/>
  <c r="FF152" i="4" s="1"/>
  <c r="FD152" i="4"/>
  <c r="BE152" i="4"/>
  <c r="AQ152" i="4"/>
  <c r="AH152" i="4"/>
  <c r="FE151" i="4"/>
  <c r="FF151" i="4" s="1"/>
  <c r="FD151" i="4"/>
  <c r="BE151" i="4"/>
  <c r="AQ151" i="4"/>
  <c r="AH151" i="4"/>
  <c r="FE150" i="4"/>
  <c r="FF150" i="4" s="1"/>
  <c r="FD150" i="4"/>
  <c r="BE150" i="4"/>
  <c r="AQ150" i="4"/>
  <c r="AH150" i="4"/>
  <c r="FE149" i="4"/>
  <c r="FF149" i="4" s="1"/>
  <c r="FD149" i="4"/>
  <c r="BE149" i="4"/>
  <c r="AQ149" i="4"/>
  <c r="AH149" i="4"/>
  <c r="FE148" i="4"/>
  <c r="FF148" i="4" s="1"/>
  <c r="FD148" i="4"/>
  <c r="BE148" i="4"/>
  <c r="AQ148" i="4"/>
  <c r="AH148" i="4"/>
  <c r="FE147" i="4"/>
  <c r="FF147" i="4" s="1"/>
  <c r="FD147" i="4"/>
  <c r="BE147" i="4"/>
  <c r="AQ147" i="4"/>
  <c r="AH147" i="4"/>
  <c r="FE146" i="4"/>
  <c r="FF146" i="4" s="1"/>
  <c r="FD146" i="4"/>
  <c r="BE146" i="4"/>
  <c r="AQ146" i="4"/>
  <c r="AH146" i="4"/>
  <c r="FE145" i="4"/>
  <c r="FF145" i="4" s="1"/>
  <c r="FD145" i="4"/>
  <c r="BE145" i="4"/>
  <c r="AQ145" i="4"/>
  <c r="AH145" i="4"/>
  <c r="FE144" i="4"/>
  <c r="FF144" i="4" s="1"/>
  <c r="FD144" i="4"/>
  <c r="BE144" i="4"/>
  <c r="AQ144" i="4"/>
  <c r="AH144" i="4"/>
  <c r="FE143" i="4"/>
  <c r="FF143" i="4" s="1"/>
  <c r="FD143" i="4"/>
  <c r="BE143" i="4"/>
  <c r="AQ143" i="4"/>
  <c r="AH143" i="4"/>
  <c r="FE142" i="4"/>
  <c r="FF142" i="4" s="1"/>
  <c r="FD142" i="4"/>
  <c r="BE142" i="4"/>
  <c r="AQ142" i="4"/>
  <c r="AH142" i="4"/>
  <c r="FE141" i="4"/>
  <c r="FF141" i="4" s="1"/>
  <c r="FD141" i="4"/>
  <c r="BE141" i="4"/>
  <c r="AQ141" i="4"/>
  <c r="AH141" i="4"/>
  <c r="FE140" i="4"/>
  <c r="FF140" i="4" s="1"/>
  <c r="FD140" i="4"/>
  <c r="BE140" i="4"/>
  <c r="AQ140" i="4"/>
  <c r="AH140" i="4"/>
  <c r="FE139" i="4"/>
  <c r="FF139" i="4" s="1"/>
  <c r="FD139" i="4"/>
  <c r="BE139" i="4"/>
  <c r="AQ139" i="4"/>
  <c r="AH139" i="4"/>
  <c r="FE138" i="4"/>
  <c r="FF138" i="4" s="1"/>
  <c r="FD138" i="4"/>
  <c r="BE138" i="4"/>
  <c r="AQ138" i="4"/>
  <c r="AH138" i="4"/>
  <c r="FE137" i="4"/>
  <c r="FF137" i="4" s="1"/>
  <c r="FD137" i="4"/>
  <c r="BE137" i="4"/>
  <c r="AQ137" i="4"/>
  <c r="AH137" i="4"/>
  <c r="FE136" i="4"/>
  <c r="FF136" i="4" s="1"/>
  <c r="FD136" i="4"/>
  <c r="BE136" i="4"/>
  <c r="AQ136" i="4"/>
  <c r="AH136" i="4"/>
  <c r="FF135" i="4"/>
  <c r="FE135" i="4"/>
  <c r="FD135" i="4"/>
  <c r="BE135" i="4"/>
  <c r="AQ135" i="4"/>
  <c r="AH135" i="4"/>
  <c r="FE134" i="4"/>
  <c r="FF134" i="4" s="1"/>
  <c r="FD134" i="4"/>
  <c r="BE134" i="4"/>
  <c r="AQ134" i="4"/>
  <c r="AH134" i="4"/>
  <c r="FE133" i="4"/>
  <c r="FF133" i="4" s="1"/>
  <c r="FD133" i="4"/>
  <c r="BE133" i="4"/>
  <c r="AQ133" i="4"/>
  <c r="AH133" i="4"/>
  <c r="FE132" i="4"/>
  <c r="FF132" i="4" s="1"/>
  <c r="FD132" i="4"/>
  <c r="BE132" i="4"/>
  <c r="AQ132" i="4"/>
  <c r="AH132" i="4"/>
  <c r="FE131" i="4"/>
  <c r="FF131" i="4" s="1"/>
  <c r="FD131" i="4"/>
  <c r="BE131" i="4"/>
  <c r="AQ131" i="4"/>
  <c r="AH131" i="4"/>
  <c r="FE130" i="4"/>
  <c r="FF130" i="4" s="1"/>
  <c r="FD130" i="4"/>
  <c r="BE130" i="4"/>
  <c r="AQ130" i="4"/>
  <c r="AH130" i="4"/>
  <c r="FE129" i="4"/>
  <c r="FF129" i="4" s="1"/>
  <c r="FD129" i="4"/>
  <c r="BE129" i="4"/>
  <c r="AQ129" i="4"/>
  <c r="AH129" i="4"/>
  <c r="FE128" i="4"/>
  <c r="FF128" i="4" s="1"/>
  <c r="FD128" i="4"/>
  <c r="BE128" i="4"/>
  <c r="AQ128" i="4"/>
  <c r="AH128" i="4"/>
  <c r="FE127" i="4"/>
  <c r="FF127" i="4" s="1"/>
  <c r="FD127" i="4"/>
  <c r="BE127" i="4"/>
  <c r="AQ127" i="4"/>
  <c r="AH127" i="4"/>
  <c r="FE126" i="4"/>
  <c r="FF126" i="4" s="1"/>
  <c r="FD126" i="4"/>
  <c r="BE126" i="4"/>
  <c r="AQ126" i="4"/>
  <c r="AH126" i="4"/>
  <c r="FE125" i="4"/>
  <c r="FF125" i="4" s="1"/>
  <c r="FD125" i="4"/>
  <c r="BE125" i="4"/>
  <c r="AQ125" i="4"/>
  <c r="AH125" i="4"/>
  <c r="FE124" i="4"/>
  <c r="FF124" i="4" s="1"/>
  <c r="FD124" i="4"/>
  <c r="BE124" i="4"/>
  <c r="AQ124" i="4"/>
  <c r="AH124" i="4"/>
  <c r="FE123" i="4"/>
  <c r="FF123" i="4" s="1"/>
  <c r="FD123" i="4"/>
  <c r="BE123" i="4"/>
  <c r="AQ123" i="4"/>
  <c r="AH123" i="4"/>
  <c r="FE122" i="4"/>
  <c r="FF122" i="4" s="1"/>
  <c r="FD122" i="4"/>
  <c r="BE122" i="4"/>
  <c r="AQ122" i="4"/>
  <c r="AH122" i="4"/>
  <c r="FE121" i="4"/>
  <c r="FF121" i="4" s="1"/>
  <c r="FD121" i="4"/>
  <c r="BE121" i="4"/>
  <c r="AQ121" i="4"/>
  <c r="AH121" i="4"/>
  <c r="FE120" i="4"/>
  <c r="FF120" i="4" s="1"/>
  <c r="FD120" i="4"/>
  <c r="BE120" i="4"/>
  <c r="AQ120" i="4"/>
  <c r="AH120" i="4"/>
  <c r="FF119" i="4"/>
  <c r="FE119" i="4"/>
  <c r="FD119" i="4"/>
  <c r="BE119" i="4"/>
  <c r="AQ119" i="4"/>
  <c r="AH119" i="4"/>
  <c r="FE118" i="4"/>
  <c r="FF118" i="4" s="1"/>
  <c r="FD118" i="4"/>
  <c r="BE118" i="4"/>
  <c r="AQ118" i="4"/>
  <c r="AH118" i="4"/>
  <c r="FE117" i="4"/>
  <c r="FF117" i="4" s="1"/>
  <c r="FD117" i="4"/>
  <c r="BE117" i="4"/>
  <c r="AQ117" i="4"/>
  <c r="AH117" i="4"/>
  <c r="FE116" i="4"/>
  <c r="FF116" i="4" s="1"/>
  <c r="FD116" i="4"/>
  <c r="BE116" i="4"/>
  <c r="AQ116" i="4"/>
  <c r="AH116" i="4"/>
  <c r="FE115" i="4"/>
  <c r="FF115" i="4" s="1"/>
  <c r="FD115" i="4"/>
  <c r="BE115" i="4"/>
  <c r="AQ115" i="4"/>
  <c r="AH115" i="4"/>
  <c r="FE114" i="4"/>
  <c r="FF114" i="4" s="1"/>
  <c r="FD114" i="4"/>
  <c r="BE114" i="4"/>
  <c r="AQ114" i="4"/>
  <c r="AH114" i="4"/>
  <c r="FE113" i="4"/>
  <c r="FF113" i="4" s="1"/>
  <c r="FD113" i="4"/>
  <c r="BE113" i="4"/>
  <c r="AQ113" i="4"/>
  <c r="AH113" i="4"/>
  <c r="FE112" i="4"/>
  <c r="FF112" i="4" s="1"/>
  <c r="FD112" i="4"/>
  <c r="BE112" i="4"/>
  <c r="AQ112" i="4"/>
  <c r="AH112" i="4"/>
  <c r="FE111" i="4"/>
  <c r="FF111" i="4" s="1"/>
  <c r="FD111" i="4"/>
  <c r="BE111" i="4"/>
  <c r="AQ111" i="4"/>
  <c r="AH111" i="4"/>
  <c r="FE110" i="4"/>
  <c r="FF110" i="4" s="1"/>
  <c r="FD110" i="4"/>
  <c r="BE110" i="4"/>
  <c r="AQ110" i="4"/>
  <c r="AH110" i="4"/>
  <c r="FE109" i="4"/>
  <c r="FF109" i="4" s="1"/>
  <c r="FD109" i="4"/>
  <c r="BE109" i="4"/>
  <c r="AQ109" i="4"/>
  <c r="AH109" i="4"/>
  <c r="FE108" i="4"/>
  <c r="FF108" i="4" s="1"/>
  <c r="FD108" i="4"/>
  <c r="BE108" i="4"/>
  <c r="AQ108" i="4"/>
  <c r="AH108" i="4"/>
  <c r="FE107" i="4"/>
  <c r="FF107" i="4" s="1"/>
  <c r="FD107" i="4"/>
  <c r="BE107" i="4"/>
  <c r="AQ107" i="4"/>
  <c r="AH107" i="4"/>
  <c r="FE106" i="4"/>
  <c r="FF106" i="4" s="1"/>
  <c r="FD106" i="4"/>
  <c r="BE106" i="4"/>
  <c r="AQ106" i="4"/>
  <c r="AH106" i="4"/>
  <c r="FE105" i="4"/>
  <c r="FF105" i="4" s="1"/>
  <c r="FD105" i="4"/>
  <c r="BE105" i="4"/>
  <c r="AQ105" i="4"/>
  <c r="AH105" i="4"/>
  <c r="FE104" i="4"/>
  <c r="FF104" i="4" s="1"/>
  <c r="FD104" i="4"/>
  <c r="BE104" i="4"/>
  <c r="AQ104" i="4"/>
  <c r="AH104" i="4"/>
  <c r="FE103" i="4"/>
  <c r="FF103" i="4" s="1"/>
  <c r="FD103" i="4"/>
  <c r="BE103" i="4"/>
  <c r="AQ103" i="4"/>
  <c r="AH103" i="4"/>
  <c r="FE102" i="4"/>
  <c r="FF102" i="4" s="1"/>
  <c r="FD102" i="4"/>
  <c r="BE102" i="4"/>
  <c r="AQ102" i="4"/>
  <c r="AH102" i="4"/>
  <c r="FE101" i="4"/>
  <c r="FF101" i="4" s="1"/>
  <c r="FD101" i="4"/>
  <c r="BE101" i="4"/>
  <c r="AQ101" i="4"/>
  <c r="AH101" i="4"/>
  <c r="FE100" i="4"/>
  <c r="FF100" i="4" s="1"/>
  <c r="FD100" i="4"/>
  <c r="BE100" i="4"/>
  <c r="AQ100" i="4"/>
  <c r="AH100" i="4"/>
  <c r="FE99" i="4"/>
  <c r="FF99" i="4" s="1"/>
  <c r="FD99" i="4"/>
  <c r="BE99" i="4"/>
  <c r="AQ99" i="4"/>
  <c r="AH99" i="4"/>
  <c r="FE98" i="4"/>
  <c r="FF98" i="4" s="1"/>
  <c r="FD98" i="4"/>
  <c r="BE98" i="4"/>
  <c r="AQ98" i="4"/>
  <c r="AH98" i="4"/>
  <c r="FE97" i="4"/>
  <c r="FF97" i="4" s="1"/>
  <c r="FD97" i="4"/>
  <c r="BE97" i="4"/>
  <c r="AQ97" i="4"/>
  <c r="AH97" i="4"/>
  <c r="FE96" i="4"/>
  <c r="FF96" i="4" s="1"/>
  <c r="FD96" i="4"/>
  <c r="BE96" i="4"/>
  <c r="AQ96" i="4"/>
  <c r="AH96" i="4"/>
  <c r="FF95" i="4"/>
  <c r="FE95" i="4"/>
  <c r="FD95" i="4"/>
  <c r="BE95" i="4"/>
  <c r="AQ95" i="4"/>
  <c r="AH95" i="4"/>
  <c r="FE94" i="4"/>
  <c r="FF94" i="4" s="1"/>
  <c r="FD94" i="4"/>
  <c r="BE94" i="4"/>
  <c r="AQ94" i="4"/>
  <c r="AH94" i="4"/>
  <c r="FE93" i="4"/>
  <c r="FF93" i="4" s="1"/>
  <c r="FD93" i="4"/>
  <c r="BE93" i="4"/>
  <c r="AQ93" i="4"/>
  <c r="AH93" i="4"/>
  <c r="FE92" i="4"/>
  <c r="FF92" i="4" s="1"/>
  <c r="FD92" i="4"/>
  <c r="BE92" i="4"/>
  <c r="AQ92" i="4"/>
  <c r="AH92" i="4"/>
  <c r="FE91" i="4"/>
  <c r="FF91" i="4" s="1"/>
  <c r="FD91" i="4"/>
  <c r="BE91" i="4"/>
  <c r="AQ91" i="4"/>
  <c r="AH91" i="4"/>
  <c r="FE90" i="4"/>
  <c r="FF90" i="4" s="1"/>
  <c r="FD90" i="4"/>
  <c r="BE90" i="4"/>
  <c r="AQ90" i="4"/>
  <c r="AH90" i="4"/>
  <c r="FE89" i="4"/>
  <c r="FF89" i="4" s="1"/>
  <c r="FD89" i="4"/>
  <c r="BE89" i="4"/>
  <c r="AQ89" i="4"/>
  <c r="AH89" i="4"/>
  <c r="FE88" i="4"/>
  <c r="FF88" i="4" s="1"/>
  <c r="FD88" i="4"/>
  <c r="BE88" i="4"/>
  <c r="AQ88" i="4"/>
  <c r="AH88" i="4"/>
  <c r="FE87" i="4"/>
  <c r="FF87" i="4" s="1"/>
  <c r="FD87" i="4"/>
  <c r="BE87" i="4"/>
  <c r="AQ87" i="4"/>
  <c r="AH87" i="4"/>
  <c r="FE86" i="4"/>
  <c r="FF86" i="4" s="1"/>
  <c r="FD86" i="4"/>
  <c r="BE86" i="4"/>
  <c r="AQ86" i="4"/>
  <c r="AH86" i="4"/>
  <c r="FE85" i="4"/>
  <c r="FF85" i="4" s="1"/>
  <c r="FD85" i="4"/>
  <c r="BE85" i="4"/>
  <c r="AQ85" i="4"/>
  <c r="AH85" i="4"/>
  <c r="FE84" i="4"/>
  <c r="FF84" i="4" s="1"/>
  <c r="FD84" i="4"/>
  <c r="BE84" i="4"/>
  <c r="AQ84" i="4"/>
  <c r="AH84" i="4"/>
  <c r="FE83" i="4"/>
  <c r="FF83" i="4" s="1"/>
  <c r="FD83" i="4"/>
  <c r="BE83" i="4"/>
  <c r="AQ83" i="4"/>
  <c r="AH83" i="4"/>
  <c r="FE82" i="4"/>
  <c r="FF82" i="4" s="1"/>
  <c r="FD82" i="4"/>
  <c r="BE82" i="4"/>
  <c r="AQ82" i="4"/>
  <c r="AH82" i="4"/>
  <c r="FE81" i="4"/>
  <c r="FF81" i="4" s="1"/>
  <c r="FD81" i="4"/>
  <c r="BE81" i="4"/>
  <c r="AQ81" i="4"/>
  <c r="AH81" i="4"/>
  <c r="FE80" i="4"/>
  <c r="FF80" i="4" s="1"/>
  <c r="FD80" i="4"/>
  <c r="BE80" i="4"/>
  <c r="AQ80" i="4"/>
  <c r="AH80" i="4"/>
  <c r="FE79" i="4"/>
  <c r="FF79" i="4" s="1"/>
  <c r="FD79" i="4"/>
  <c r="BE79" i="4"/>
  <c r="AQ79" i="4"/>
  <c r="AH79" i="4"/>
  <c r="FE78" i="4"/>
  <c r="FF78" i="4" s="1"/>
  <c r="FD78" i="4"/>
  <c r="BE78" i="4"/>
  <c r="AQ78" i="4"/>
  <c r="AH78" i="4"/>
  <c r="FE77" i="4"/>
  <c r="FF77" i="4" s="1"/>
  <c r="FD77" i="4"/>
  <c r="BE77" i="4"/>
  <c r="AQ77" i="4"/>
  <c r="AH77" i="4"/>
  <c r="FE76" i="4"/>
  <c r="FF76" i="4" s="1"/>
  <c r="FD76" i="4"/>
  <c r="BE76" i="4"/>
  <c r="AQ76" i="4"/>
  <c r="AH76" i="4"/>
  <c r="FE75" i="4"/>
  <c r="FF75" i="4" s="1"/>
  <c r="FD75" i="4"/>
  <c r="BE75" i="4"/>
  <c r="AQ75" i="4"/>
  <c r="AH75" i="4"/>
  <c r="FE74" i="4"/>
  <c r="FF74" i="4" s="1"/>
  <c r="FD74" i="4"/>
  <c r="BE74" i="4"/>
  <c r="AQ74" i="4"/>
  <c r="AH74" i="4"/>
  <c r="FE73" i="4"/>
  <c r="FF73" i="4" s="1"/>
  <c r="FD73" i="4"/>
  <c r="BE73" i="4"/>
  <c r="AQ73" i="4"/>
  <c r="AH73" i="4"/>
  <c r="FE72" i="4"/>
  <c r="FF72" i="4" s="1"/>
  <c r="FD72" i="4"/>
  <c r="BE72" i="4"/>
  <c r="AQ72" i="4"/>
  <c r="AH72" i="4"/>
  <c r="FE71" i="4"/>
  <c r="FF71" i="4" s="1"/>
  <c r="FD71" i="4"/>
  <c r="BE71" i="4"/>
  <c r="AQ71" i="4"/>
  <c r="AH71" i="4"/>
  <c r="FE70" i="4"/>
  <c r="FF70" i="4" s="1"/>
  <c r="FD70" i="4"/>
  <c r="BE70" i="4"/>
  <c r="AQ70" i="4"/>
  <c r="AH70" i="4"/>
  <c r="FE69" i="4"/>
  <c r="FF69" i="4" s="1"/>
  <c r="FD69" i="4"/>
  <c r="BE69" i="4"/>
  <c r="AQ69" i="4"/>
  <c r="AH69" i="4"/>
  <c r="FE68" i="4"/>
  <c r="FF68" i="4" s="1"/>
  <c r="FD68" i="4"/>
  <c r="BE68" i="4"/>
  <c r="AQ68" i="4"/>
  <c r="AH68" i="4"/>
  <c r="FE67" i="4"/>
  <c r="FF67" i="4" s="1"/>
  <c r="FD67" i="4"/>
  <c r="BE67" i="4"/>
  <c r="AQ67" i="4"/>
  <c r="AH67" i="4"/>
  <c r="FE66" i="4"/>
  <c r="FF66" i="4" s="1"/>
  <c r="FD66" i="4"/>
  <c r="BE66" i="4"/>
  <c r="AQ66" i="4"/>
  <c r="AH66" i="4"/>
  <c r="FE65" i="4"/>
  <c r="FF65" i="4" s="1"/>
  <c r="FD65" i="4"/>
  <c r="BE65" i="4"/>
  <c r="AQ65" i="4"/>
  <c r="AH65" i="4"/>
  <c r="FE64" i="4"/>
  <c r="FF64" i="4" s="1"/>
  <c r="FD64" i="4"/>
  <c r="BE64" i="4"/>
  <c r="AQ64" i="4"/>
  <c r="AH64" i="4"/>
  <c r="FE63" i="4"/>
  <c r="FF63" i="4" s="1"/>
  <c r="FD63" i="4"/>
  <c r="BE63" i="4"/>
  <c r="AQ63" i="4"/>
  <c r="AH63" i="4"/>
  <c r="FE62" i="4"/>
  <c r="FF62" i="4" s="1"/>
  <c r="FD62" i="4"/>
  <c r="BE62" i="4"/>
  <c r="AQ62" i="4"/>
  <c r="AH62" i="4"/>
  <c r="FE61" i="4"/>
  <c r="FF61" i="4" s="1"/>
  <c r="FD61" i="4"/>
  <c r="BE61" i="4"/>
  <c r="AQ61" i="4"/>
  <c r="AH61" i="4"/>
  <c r="FE60" i="4"/>
  <c r="FF60" i="4" s="1"/>
  <c r="FD60" i="4"/>
  <c r="BE60" i="4"/>
  <c r="AQ60" i="4"/>
  <c r="AH60" i="4"/>
  <c r="FE59" i="4"/>
  <c r="FF59" i="4" s="1"/>
  <c r="FD59" i="4"/>
  <c r="BE59" i="4"/>
  <c r="AQ59" i="4"/>
  <c r="AH59" i="4"/>
  <c r="FE58" i="4"/>
  <c r="FF58" i="4" s="1"/>
  <c r="FD58" i="4"/>
  <c r="BE58" i="4"/>
  <c r="AQ58" i="4"/>
  <c r="AH58" i="4"/>
  <c r="FE57" i="4"/>
  <c r="FF57" i="4" s="1"/>
  <c r="FD57" i="4"/>
  <c r="BE57" i="4"/>
  <c r="AQ57" i="4"/>
  <c r="AH57" i="4"/>
  <c r="FE56" i="4"/>
  <c r="FF56" i="4" s="1"/>
  <c r="FD56" i="4"/>
  <c r="BE56" i="4"/>
  <c r="AQ56" i="4"/>
  <c r="AH56" i="4"/>
  <c r="FE55" i="4"/>
  <c r="FF55" i="4" s="1"/>
  <c r="FD55" i="4"/>
  <c r="BE55" i="4"/>
  <c r="AQ55" i="4"/>
  <c r="AH55" i="4"/>
  <c r="FE54" i="4"/>
  <c r="FF54" i="4" s="1"/>
  <c r="FD54" i="4"/>
  <c r="BE54" i="4"/>
  <c r="AQ54" i="4"/>
  <c r="AH54" i="4"/>
  <c r="FE53" i="4"/>
  <c r="FF53" i="4" s="1"/>
  <c r="FD53" i="4"/>
  <c r="BE53" i="4"/>
  <c r="AQ53" i="4"/>
  <c r="AH53" i="4"/>
  <c r="FE52" i="4"/>
  <c r="FF52" i="4" s="1"/>
  <c r="FD52" i="4"/>
  <c r="BE52" i="4"/>
  <c r="AQ52" i="4"/>
  <c r="AH52" i="4"/>
  <c r="FE51" i="4"/>
  <c r="FF51" i="4" s="1"/>
  <c r="FD51" i="4"/>
  <c r="BE51" i="4"/>
  <c r="AQ51" i="4"/>
  <c r="AH51" i="4"/>
  <c r="FE50" i="4"/>
  <c r="FF50" i="4" s="1"/>
  <c r="FD50" i="4"/>
  <c r="BE50" i="4"/>
  <c r="AQ50" i="4"/>
  <c r="AH50" i="4"/>
  <c r="FE49" i="4"/>
  <c r="FF49" i="4" s="1"/>
  <c r="FD49" i="4"/>
  <c r="BE49" i="4"/>
  <c r="AQ49" i="4"/>
  <c r="AH49" i="4"/>
  <c r="FE48" i="4"/>
  <c r="FF48" i="4" s="1"/>
  <c r="FD48" i="4"/>
  <c r="BE48" i="4"/>
  <c r="AQ48" i="4"/>
  <c r="AH48" i="4"/>
  <c r="FE47" i="4"/>
  <c r="FF47" i="4" s="1"/>
  <c r="FD47" i="4"/>
  <c r="BE47" i="4"/>
  <c r="AQ47" i="4"/>
  <c r="AH47" i="4"/>
  <c r="FE46" i="4"/>
  <c r="FF46" i="4" s="1"/>
  <c r="FD46" i="4"/>
  <c r="BE46" i="4"/>
  <c r="AQ46" i="4"/>
  <c r="AH46" i="4"/>
  <c r="FE45" i="4"/>
  <c r="FF45" i="4" s="1"/>
  <c r="FD45" i="4"/>
  <c r="BE45" i="4"/>
  <c r="AQ45" i="4"/>
  <c r="AH45" i="4"/>
  <c r="FE44" i="4"/>
  <c r="FF44" i="4" s="1"/>
  <c r="FD44" i="4"/>
  <c r="BE44" i="4"/>
  <c r="AQ44" i="4"/>
  <c r="AH44" i="4"/>
  <c r="FE43" i="4"/>
  <c r="FF43" i="4" s="1"/>
  <c r="FD43" i="4"/>
  <c r="BE43" i="4"/>
  <c r="AQ43" i="4"/>
  <c r="AH43" i="4"/>
  <c r="FE42" i="4"/>
  <c r="FF42" i="4" s="1"/>
  <c r="FD42" i="4"/>
  <c r="BE42" i="4"/>
  <c r="AQ42" i="4"/>
  <c r="AH42" i="4"/>
  <c r="FE41" i="4"/>
  <c r="FF41" i="4" s="1"/>
  <c r="FD41" i="4"/>
  <c r="BE41" i="4"/>
  <c r="AQ41" i="4"/>
  <c r="AH41" i="4"/>
  <c r="FE40" i="4"/>
  <c r="FF40" i="4" s="1"/>
  <c r="FD40" i="4"/>
  <c r="BE40" i="4"/>
  <c r="AQ40" i="4"/>
  <c r="AH40" i="4"/>
  <c r="FE39" i="4"/>
  <c r="FF39" i="4" s="1"/>
  <c r="FD39" i="4"/>
  <c r="BE39" i="4"/>
  <c r="AQ39" i="4"/>
  <c r="AH39" i="4"/>
  <c r="FE38" i="4"/>
  <c r="FF38" i="4" s="1"/>
  <c r="FD38" i="4"/>
  <c r="BE38" i="4"/>
  <c r="AQ38" i="4"/>
  <c r="AH38" i="4"/>
  <c r="FE37" i="4"/>
  <c r="FF37" i="4" s="1"/>
  <c r="FD37" i="4"/>
  <c r="BE37" i="4"/>
  <c r="AQ37" i="4"/>
  <c r="AH37" i="4"/>
  <c r="FE36" i="4"/>
  <c r="FF36" i="4" s="1"/>
  <c r="FD36" i="4"/>
  <c r="BE36" i="4"/>
  <c r="AQ36" i="4"/>
  <c r="AH36" i="4"/>
  <c r="FE35" i="4"/>
  <c r="FF35" i="4" s="1"/>
  <c r="FD35" i="4"/>
  <c r="BE35" i="4"/>
  <c r="AQ35" i="4"/>
  <c r="AH35" i="4"/>
  <c r="FE34" i="4"/>
  <c r="FF34" i="4" s="1"/>
  <c r="FD34" i="4"/>
  <c r="BE34" i="4"/>
  <c r="AQ34" i="4"/>
  <c r="AH34" i="4"/>
  <c r="FE33" i="4"/>
  <c r="FF33" i="4" s="1"/>
  <c r="FD33" i="4"/>
  <c r="BE33" i="4"/>
  <c r="AQ33" i="4"/>
  <c r="AH33" i="4"/>
  <c r="FE32" i="4"/>
  <c r="FF32" i="4" s="1"/>
  <c r="FD32" i="4"/>
  <c r="BE32" i="4"/>
  <c r="AQ32" i="4"/>
  <c r="AH32" i="4"/>
  <c r="FE31" i="4"/>
  <c r="FF31" i="4" s="1"/>
  <c r="FD31" i="4"/>
  <c r="BE31" i="4"/>
  <c r="AQ31" i="4"/>
  <c r="AH31" i="4"/>
  <c r="FE30" i="4"/>
  <c r="FF30" i="4" s="1"/>
  <c r="FD30" i="4"/>
  <c r="BE30" i="4"/>
  <c r="AQ30" i="4"/>
  <c r="AH30" i="4"/>
  <c r="FE29" i="4"/>
  <c r="FF29" i="4" s="1"/>
  <c r="FD29" i="4"/>
  <c r="BE29" i="4"/>
  <c r="AQ29" i="4"/>
  <c r="AH29" i="4"/>
  <c r="FE28" i="4"/>
  <c r="FF28" i="4" s="1"/>
  <c r="FD28" i="4"/>
  <c r="BE28" i="4"/>
  <c r="AQ28" i="4"/>
  <c r="AH28" i="4"/>
  <c r="FE27" i="4"/>
  <c r="FF27" i="4" s="1"/>
  <c r="FD27" i="4"/>
  <c r="BE27" i="4"/>
  <c r="AQ27" i="4"/>
  <c r="AH27" i="4"/>
  <c r="FE26" i="4"/>
  <c r="FF26" i="4" s="1"/>
  <c r="FD26" i="4"/>
  <c r="BE26" i="4"/>
  <c r="AQ26" i="4"/>
  <c r="AH26" i="4"/>
  <c r="FE25" i="4"/>
  <c r="FF25" i="4" s="1"/>
  <c r="FD25" i="4"/>
  <c r="BE25" i="4"/>
  <c r="AQ25" i="4"/>
  <c r="AH25" i="4"/>
  <c r="FE24" i="4"/>
  <c r="FF24" i="4" s="1"/>
  <c r="FD24" i="4"/>
  <c r="BE24" i="4"/>
  <c r="AQ24" i="4"/>
  <c r="AH24" i="4"/>
  <c r="FE23" i="4"/>
  <c r="FF23" i="4" s="1"/>
  <c r="FD23" i="4"/>
  <c r="BE23" i="4"/>
  <c r="AQ23" i="4"/>
  <c r="AH23" i="4"/>
  <c r="FE22" i="4"/>
  <c r="FF22" i="4" s="1"/>
  <c r="FD22" i="4"/>
  <c r="BE22" i="4"/>
  <c r="AQ22" i="4"/>
  <c r="AH22" i="4"/>
  <c r="FE21" i="4"/>
  <c r="FF21" i="4" s="1"/>
  <c r="FD21" i="4"/>
  <c r="BE21" i="4"/>
  <c r="AQ21" i="4"/>
  <c r="AH21" i="4"/>
  <c r="FE20" i="4"/>
  <c r="FF20" i="4" s="1"/>
  <c r="FD20" i="4"/>
  <c r="BE20" i="4"/>
  <c r="AQ20" i="4"/>
  <c r="AH20" i="4"/>
  <c r="FE19" i="4"/>
  <c r="FF19" i="4" s="1"/>
  <c r="FD19" i="4"/>
  <c r="BE19" i="4"/>
  <c r="AQ19" i="4"/>
  <c r="AH19" i="4"/>
  <c r="FE18" i="4"/>
  <c r="FF18" i="4" s="1"/>
  <c r="FD18" i="4"/>
  <c r="BE18" i="4"/>
  <c r="AQ18" i="4"/>
  <c r="AH18" i="4"/>
  <c r="FE17" i="4"/>
  <c r="FF17" i="4" s="1"/>
  <c r="FD17" i="4"/>
  <c r="BE17" i="4"/>
  <c r="AQ17" i="4"/>
  <c r="AH17" i="4"/>
  <c r="FE16" i="4"/>
  <c r="FF16" i="4" s="1"/>
  <c r="FD16" i="4"/>
  <c r="BE16" i="4"/>
  <c r="AQ16" i="4"/>
  <c r="AH16" i="4"/>
  <c r="FE15" i="4"/>
  <c r="FF15" i="4" s="1"/>
  <c r="FD15" i="4"/>
  <c r="BE15" i="4"/>
  <c r="AQ15" i="4"/>
  <c r="AH15" i="4"/>
  <c r="FE14" i="4"/>
  <c r="FF14" i="4" s="1"/>
  <c r="FD14" i="4"/>
  <c r="BE14" i="4"/>
  <c r="AQ14" i="4"/>
  <c r="AH14" i="4"/>
  <c r="FE13" i="4"/>
  <c r="FF13" i="4" s="1"/>
  <c r="FD13" i="4"/>
  <c r="BE13" i="4"/>
  <c r="AQ13" i="4"/>
  <c r="AH13" i="4"/>
  <c r="FE12" i="4"/>
  <c r="FF12" i="4" s="1"/>
  <c r="FD12" i="4"/>
  <c r="BE12" i="4"/>
  <c r="AQ12" i="4"/>
  <c r="AH12" i="4"/>
  <c r="FE11" i="4"/>
  <c r="FF11" i="4" s="1"/>
  <c r="FD11" i="4"/>
  <c r="BE11" i="4"/>
  <c r="AQ11" i="4"/>
  <c r="AH11" i="4"/>
  <c r="FE10" i="4"/>
  <c r="FF10" i="4" s="1"/>
  <c r="FD10" i="4"/>
  <c r="BE10" i="4"/>
  <c r="AQ10" i="4"/>
  <c r="AH10" i="4"/>
  <c r="FE9" i="4"/>
  <c r="FF9" i="4" s="1"/>
  <c r="FD9" i="4"/>
  <c r="BE9" i="4"/>
  <c r="AQ9" i="4"/>
  <c r="AH9" i="4"/>
  <c r="FE8" i="4"/>
  <c r="FF8" i="4" s="1"/>
  <c r="FD8" i="4"/>
  <c r="BE8" i="4"/>
  <c r="AQ8" i="4"/>
  <c r="AH8" i="4"/>
  <c r="FE7" i="4"/>
  <c r="FF7" i="4" s="1"/>
  <c r="FD7" i="4"/>
  <c r="BE7" i="4"/>
  <c r="AQ7" i="4"/>
  <c r="AH7" i="4"/>
  <c r="FE6" i="4"/>
  <c r="FF6" i="4" s="1"/>
  <c r="FD6" i="4"/>
  <c r="BE6" i="4"/>
  <c r="AQ6" i="4"/>
  <c r="AH6" i="4"/>
  <c r="FE5" i="4"/>
  <c r="FF5" i="4" s="1"/>
  <c r="FD5" i="4"/>
  <c r="BE5" i="4"/>
  <c r="AQ5" i="4"/>
  <c r="AH5" i="4"/>
  <c r="FF4" i="4"/>
  <c r="FE4" i="4"/>
  <c r="FD4" i="4"/>
  <c r="BE4" i="4"/>
  <c r="AQ4" i="4"/>
  <c r="AH4" i="4"/>
  <c r="FE3" i="4"/>
  <c r="FF3" i="4" s="1"/>
  <c r="FD3" i="4"/>
  <c r="BE3" i="4"/>
  <c r="AQ3" i="4"/>
  <c r="AH3" i="4"/>
</calcChain>
</file>

<file path=xl/sharedStrings.xml><?xml version="1.0" encoding="utf-8"?>
<sst xmlns="http://schemas.openxmlformats.org/spreadsheetml/2006/main" count="15355" uniqueCount="4008">
  <si>
    <t>Referencia del Contrato</t>
  </si>
  <si>
    <t>Estado Contrato</t>
  </si>
  <si>
    <t>Descripcion del Proceso</t>
  </si>
  <si>
    <t>Tipo de Contrato</t>
  </si>
  <si>
    <t>Modalidad de Contratacion</t>
  </si>
  <si>
    <t>Documento Proveedor</t>
  </si>
  <si>
    <t>Proveedor Adjudicado</t>
  </si>
  <si>
    <t>Valor del Contrato</t>
  </si>
  <si>
    <t>Valor Facturado</t>
  </si>
  <si>
    <t>Valor Pendiente de Pago</t>
  </si>
  <si>
    <t>Valor Pagado</t>
  </si>
  <si>
    <t>Valor Pendiente de Ejecucion</t>
  </si>
  <si>
    <t>URLProceso</t>
  </si>
  <si>
    <t>Destino Gasto</t>
  </si>
  <si>
    <t>Dias Adicionados</t>
  </si>
  <si>
    <t>Nombre Representante Legal</t>
  </si>
  <si>
    <t>Nacionalidad Representante Legal</t>
  </si>
  <si>
    <t>Tipo de Identificación Representante Legal</t>
  </si>
  <si>
    <t>Identificación Representante Legal</t>
  </si>
  <si>
    <t>Género Representante Legal</t>
  </si>
  <si>
    <t>Recursos Propios</t>
  </si>
  <si>
    <t>CO1.PCCNTR.3206385</t>
  </si>
  <si>
    <t>001-2022</t>
  </si>
  <si>
    <t>En ejecución</t>
  </si>
  <si>
    <t>PRESTAR SUS SERVICIOS PROFESIONALES PARA APOYAR LA ESTRUCTURACIÓN  FORMULACIÓN  EVALUACIÓN Y SEGUIMIENTO DE LA PLANEACIÓN ESTRATÉGICA Y PROYECTOS DE INVERSIÓN DEL FONDO DE DESARROLLO LOCAL DE PUENTE ARANDA</t>
  </si>
  <si>
    <t>Prestación de servicios</t>
  </si>
  <si>
    <t>Contratación directa</t>
  </si>
  <si>
    <t>Cédula de Ciudadanía</t>
  </si>
  <si>
    <t>ANDRES ACOSTA JIMENEZ</t>
  </si>
  <si>
    <t>53,900,000</t>
  </si>
  <si>
    <t>37,240,000</t>
  </si>
  <si>
    <t>21,560,000</t>
  </si>
  <si>
    <t>32,340,000</t>
  </si>
  <si>
    <t>45,815,000</t>
  </si>
  <si>
    <t>No Definido</t>
  </si>
  <si>
    <t>https://community.secop.gov.co/Public/Tendering/OpportunityDetail/Index?noticeUID=CO1.NTC.2528511&amp;isFromPublicArea=True&amp;isModal=true&amp;asPopupView=true</t>
  </si>
  <si>
    <t>Inversión</t>
  </si>
  <si>
    <t>Andrés Acosta Jimenez</t>
  </si>
  <si>
    <t>colombiana</t>
  </si>
  <si>
    <t>CO1.PCCNTR.3208031</t>
  </si>
  <si>
    <t>002-2022</t>
  </si>
  <si>
    <t>Modificado</t>
  </si>
  <si>
    <t>Prestar sus servicios profesionales brindando apoyo jurídico a la Junta Administradora Local de Puente Aranda.</t>
  </si>
  <si>
    <t>VICTOR HUGO HUERTAS PRADA</t>
  </si>
  <si>
    <t>66,000,000</t>
  </si>
  <si>
    <t>45,600,000</t>
  </si>
  <si>
    <t>20,400,000</t>
  </si>
  <si>
    <t>4,620,000</t>
  </si>
  <si>
    <t>https://community.secop.gov.co/Public/Tendering/OpportunityDetail/Index?noticeUID=CO1.NTC.2528264&amp;isFromPublicArea=True&amp;isModal=true&amp;asPopupView=true</t>
  </si>
  <si>
    <t>Funcionamiento</t>
  </si>
  <si>
    <t>COLOMBIANO</t>
  </si>
  <si>
    <t>CO1.PCCNTR.3209788</t>
  </si>
  <si>
    <t>003-2022</t>
  </si>
  <si>
    <t>PRESTAR LOS SERVICIOS PROFESIONALES ESPECIALIZADOS AL DESPACHO DE LA ALCALDÍA LOCAL DE PUENTE ARANDA PARA APOYAR LA EJECUCIÓN INTEGRAL DE LOS ASUNTOS ADMINISTRATIVOS DE SU COMPETENCIA</t>
  </si>
  <si>
    <t>Santiago Jimenez Lara</t>
  </si>
  <si>
    <t>82,500,000</t>
  </si>
  <si>
    <t>57,000,000</t>
  </si>
  <si>
    <t>25,500,000</t>
  </si>
  <si>
    <t>25,575,000</t>
  </si>
  <si>
    <t>https://community.secop.gov.co/Public/Tendering/OpportunityDetail/Index?noticeUID=CO1.NTC.2529244&amp;isFromPublicArea=True&amp;isModal=true&amp;asPopupView=true</t>
  </si>
  <si>
    <t>SANTIAGO JIMENEZ LARA</t>
  </si>
  <si>
    <t>COLOMBIANA</t>
  </si>
  <si>
    <t>Hombre</t>
  </si>
  <si>
    <t>CO1.PCCNTR.3207473</t>
  </si>
  <si>
    <t>004-2022</t>
  </si>
  <si>
    <t>PRESTAR LOS SERVICIOS PROFESIONALES ESPECIALIZADOS BRINDANDO APOYO JURÍDICO AL DESPACHO Y AL ÁREA DE GESTIÓN PARA EL DESARROLLO LOCAL  EN LOS ASPECTOS PRECONTRACTUALES  CONTRACTUALES Y POS CONTRACTUALES DE LOS PROCESOS DE CONTRATACIÓN DEL FDL DE PUENTE ARANDA</t>
  </si>
  <si>
    <t>JESUS DAVID DIAZ CAMPOS</t>
  </si>
  <si>
    <t>104,500,000</t>
  </si>
  <si>
    <t>72,200,000</t>
  </si>
  <si>
    <t>32,300,000</t>
  </si>
  <si>
    <t>32,395,000</t>
  </si>
  <si>
    <t>https://community.secop.gov.co/Public/Tendering/OpportunityDetail/Index?noticeUID=CO1.NTC.2529150&amp;isFromPublicArea=True&amp;isModal=true&amp;asPopupView=true</t>
  </si>
  <si>
    <t>CO1.PCCNTR.3211902</t>
  </si>
  <si>
    <t>005-2022</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</si>
  <si>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t>
  </si>
  <si>
    <t>ANA DOLORES CASTRO VASQUEZ</t>
  </si>
  <si>
    <t>29,986,667</t>
  </si>
  <si>
    <t>19,760,000</t>
  </si>
  <si>
    <t>10,226,667</t>
  </si>
  <si>
    <t>1,499,333</t>
  </si>
  <si>
    <t>https://community.secop.gov.co/Public/Tendering/OpportunityDetail/Index?noticeUID=CO1.NTC.2528174&amp;isFromPublicArea=True&amp;isModal=true&amp;asPopupView=true</t>
  </si>
  <si>
    <t>COLOMBIA</t>
  </si>
  <si>
    <t>CO1.PCCNTR.3212494</t>
  </si>
  <si>
    <t>006-2022</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</si>
  <si>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t>
  </si>
  <si>
    <t>Edson Ediño Roncancio Ladino</t>
  </si>
  <si>
    <t>26,756,667</t>
  </si>
  <si>
    <t>17,480,000</t>
  </si>
  <si>
    <t>9,276,667</t>
  </si>
  <si>
    <t>1,337,833</t>
  </si>
  <si>
    <t>https://community.secop.gov.co/Public/Tendering/OpportunityDetail/Index?noticeUID=CO1.NTC.2529709&amp;isFromPublicArea=True&amp;isModal=true&amp;asPopupView=true</t>
  </si>
  <si>
    <t>CO1.PCCNTR.3212152</t>
  </si>
  <si>
    <t>007-2022</t>
  </si>
  <si>
    <t>PRESTAR SUS SERVICIOS PROFESIONALES ESPECIALIZADOS BRINDADO APOYO JURÍDICO PARA EL ÁREA DE GESTIÓN PARA EL DESARROLLO LOCAL Y EL DESPACHO DE LA ALCALDÍA LOCAL DE PUENTE ARANDA</t>
  </si>
  <si>
    <t>JUAN FELIPE GALINDO NIÑO</t>
  </si>
  <si>
    <t>101,200,000</t>
  </si>
  <si>
    <t>60,413,333</t>
  </si>
  <si>
    <t>40,786,667</t>
  </si>
  <si>
    <t>31,372,000</t>
  </si>
  <si>
    <t>https://community.secop.gov.co/Public/Tendering/OpportunityDetail/Index?noticeUID=CO1.NTC.2532018&amp;isFromPublicArea=True&amp;isModal=true&amp;asPopupView=true</t>
  </si>
  <si>
    <t>CO1.PCCNTR.3301811</t>
  </si>
  <si>
    <t>008-2022</t>
  </si>
  <si>
    <t>El contrato que se pretende celebrar  tendrá por objeto Prestar los servicios Profesionales al Despacho de la Alcaldía Local de Puente Aranda para apoyar la ejecución integral de los asuntos administrativos de su competencia.</t>
  </si>
  <si>
    <t>EDI LILIANA HERNANDEZ GOMEZ</t>
  </si>
  <si>
    <t>53,736,667</t>
  </si>
  <si>
    <t>34,623,333</t>
  </si>
  <si>
    <t>19,113,334</t>
  </si>
  <si>
    <t>17,733,100</t>
  </si>
  <si>
    <t>https://community.secop.gov.co/Public/Tendering/OpportunityDetail/Index?noticeUID=CO1.NTC.2536633&amp;isFromPublicArea=True&amp;isModal=true&amp;asPopupView=true</t>
  </si>
  <si>
    <t>CO1.PCCNTR.3208968</t>
  </si>
  <si>
    <t>009-2022</t>
  </si>
  <si>
    <t>Prestar los servicios profesionales para apoyar jurídicamente en los procesos precontractuales y contractuales del Fondo de Desarrollo Local de Puente Aranda.</t>
  </si>
  <si>
    <t>ANA MILENA RINCON REY</t>
  </si>
  <si>
    <t>65,550,000</t>
  </si>
  <si>
    <t>43,120,000</t>
  </si>
  <si>
    <t>28,130,000</t>
  </si>
  <si>
    <t>37,420,000</t>
  </si>
  <si>
    <t>3,277,500</t>
  </si>
  <si>
    <t>https://community.secop.gov.co/Public/Tendering/OpportunityDetail/Index?noticeUID=CO1.NTC.2529606&amp;isFromPublicArea=True&amp;isModal=true&amp;asPopupView=true</t>
  </si>
  <si>
    <t>CO1.PCCNTR.3213634</t>
  </si>
  <si>
    <t>010-2022</t>
  </si>
  <si>
    <t>Prestar los servicios profesionales al despacho del Alcalde Local de Puente Aranda  en la revisión y control de las actividades  documentos y trámites y la ejecución integral de los asuntos administrativos de su competencia.</t>
  </si>
  <si>
    <t>SANDRA JULIETA IBARRA RUIZ</t>
  </si>
  <si>
    <t>45,400,000</t>
  </si>
  <si>
    <t>20,600,000</t>
  </si>
  <si>
    <t>21,780,000</t>
  </si>
  <si>
    <t>https://community.secop.gov.co/Public/Tendering/OpportunityDetail/Index?noticeUID=CO1.NTC.2534997&amp;isFromPublicArea=True&amp;isModal=true&amp;asPopupView=true</t>
  </si>
  <si>
    <t>CO1.PCCNTR.3270715</t>
  </si>
  <si>
    <t>011-2022</t>
  </si>
  <si>
    <t>PRESTACIÓN DE SERVICIOS PROFESIONALES PARA APOYAR AL AREA DE GESTION PARA EL DESARROLLO LOCAL EN TEMAS DE CONTRATACION Y MANEJO DE LA PLATAFORMA SIPSE DE CONFORMIDAD CON LOS ESTUDIOS PREVIOS</t>
  </si>
  <si>
    <t>ANDREA CATALINA GARCIA FLOREZ</t>
  </si>
  <si>
    <t>56,350,000</t>
  </si>
  <si>
    <t>36,423,333</t>
  </si>
  <si>
    <t>24,826,667</t>
  </si>
  <si>
    <t>31,523,333</t>
  </si>
  <si>
    <t>3,944,500</t>
  </si>
  <si>
    <t>https://community.secop.gov.co/Public/Tendering/OpportunityDetail/Index?noticeUID=CO1.NTC.2586061&amp;isFromPublicArea=True&amp;isModal=true&amp;asPopupView=true</t>
  </si>
  <si>
    <t>CO1.PCCNTR.3213045</t>
  </si>
  <si>
    <t>012-2022</t>
  </si>
  <si>
    <t>Jorge Yeris Torres Gutierrez</t>
  </si>
  <si>
    <t>25,300,000</t>
  </si>
  <si>
    <t>10,120,000</t>
  </si>
  <si>
    <t>15,180,000</t>
  </si>
  <si>
    <t>6,325,000</t>
  </si>
  <si>
    <t>https://community.secop.gov.co/Public/Tendering/OpportunityDetail/Index?noticeUID=CO1.NTC.2532326&amp;isFromPublicArea=True&amp;isModal=true&amp;asPopupView=true</t>
  </si>
  <si>
    <t>Colombiana</t>
  </si>
  <si>
    <t>CO1.PCCNTR.3213058</t>
  </si>
  <si>
    <t>013-2022</t>
  </si>
  <si>
    <t>GIOVANNI EUDORO PEREZ VELASCO</t>
  </si>
  <si>
    <t>18,400,000</t>
  </si>
  <si>
    <t>17,403,333</t>
  </si>
  <si>
    <t>3,296,667</t>
  </si>
  <si>
    <t>15,103,333</t>
  </si>
  <si>
    <t>https://community.secop.gov.co/Public/Tendering/OpportunityDetail/Index?noticeUID=CO1.NTC.2534154&amp;isFromPublicArea=True&amp;isModal=true&amp;asPopupView=true</t>
  </si>
  <si>
    <t>CO1.PCCNTR.3213873</t>
  </si>
  <si>
    <t>014-2022</t>
  </si>
  <si>
    <t>prestar sus servicios profesionales apoyando jurídicamente las etapas de los procesos de contratación y temas relacionados con control político que cursan en el Fondo de Desarrollo Local de Puente Aranda.</t>
  </si>
  <si>
    <t>JENNY ANDREA ROCHA GARCIA</t>
  </si>
  <si>
    <t>69,000,000</t>
  </si>
  <si>
    <t>29,400,000</t>
  </si>
  <si>
    <t>39,600,000</t>
  </si>
  <si>
    <t>3,450,000</t>
  </si>
  <si>
    <t>https://community.secop.gov.co/Public/Tendering/OpportunityDetail/Index?noticeUID=CO1.NTC.2535131&amp;isFromPublicArea=True&amp;isModal=true&amp;asPopupView=true</t>
  </si>
  <si>
    <t>CO1.PCCNTR.3259463</t>
  </si>
  <si>
    <t>015-2022</t>
  </si>
  <si>
    <t>JOSE WILMAN TORRES GOMEZ</t>
  </si>
  <si>
    <t>44,600,000</t>
  </si>
  <si>
    <t>30,400,000</t>
  </si>
  <si>
    <t>38,600,000</t>
  </si>
  <si>
    <t>4,830,000</t>
  </si>
  <si>
    <t>JOSE WILMAN TORRES GÓMEZ</t>
  </si>
  <si>
    <t>C.C. 1018425053</t>
  </si>
  <si>
    <t>CO1.PCCNTR.3211486</t>
  </si>
  <si>
    <t>016-2022</t>
  </si>
  <si>
    <t>PRESTAR SUS SERVICIOS PROFESIONALES PARA APOYAR LA FORMULACION   PROCESO DE CONTRATACIÓN  EVALUACIÓN  SEGUIMIENTO Y LIQUIDACIÓN RELACIONADOS CON EL PROYECTO DE INVERSION 1899 PARA ASEGURAR LA ADECUADA INVERSIÓN DE RECURSOS LOCALES Y EL CUMPLIMIENTO DE LAS METAS DEL MISMO</t>
  </si>
  <si>
    <t>MARIA JIMENA DIAZ DIAZ</t>
  </si>
  <si>
    <t>36,400,000</t>
  </si>
  <si>
    <t>34,580,000</t>
  </si>
  <si>
    <t>6,370,000</t>
  </si>
  <si>
    <t>30,030,000</t>
  </si>
  <si>
    <t>31,668,000</t>
  </si>
  <si>
    <t>https://community.secop.gov.co/Public/Tendering/OpportunityDetail/Index?noticeUID=CO1.NTC.2532020&amp;isFromPublicArea=True&amp;isModal=true&amp;asPopupView=true</t>
  </si>
  <si>
    <t>CO1.PCCNTR.3211827</t>
  </si>
  <si>
    <t>017-2022</t>
  </si>
  <si>
    <t>Maria Fernanda Mora Ramirez</t>
  </si>
  <si>
    <t>50,050,000</t>
  </si>
  <si>
    <t>34,428,332</t>
  </si>
  <si>
    <t>20,171,668</t>
  </si>
  <si>
    <t>29,878,332</t>
  </si>
  <si>
    <t>43,543,500</t>
  </si>
  <si>
    <t>CO1.PCCNTR.3211883</t>
  </si>
  <si>
    <t>018-2022</t>
  </si>
  <si>
    <t>Lissette Alejandra Corredor Pineda</t>
  </si>
  <si>
    <t>31,850,000</t>
  </si>
  <si>
    <t>9,100,000</t>
  </si>
  <si>
    <t>27,300,000</t>
  </si>
  <si>
    <t>Mujer</t>
  </si>
  <si>
    <t>CO1.PCCNTR.3214435</t>
  </si>
  <si>
    <t>019-2022</t>
  </si>
  <si>
    <t>Prestar Los Servicios profesionales para apoyar jurídicamente en los procesos precontractuales y contractuales del Fondo de Desarrollo Local de Puente Aranda.</t>
  </si>
  <si>
    <t>NASLY DANIELA SANCHEZ BERNAL</t>
  </si>
  <si>
    <t>43,130,000</t>
  </si>
  <si>
    <t>28,120,000</t>
  </si>
  <si>
    <t>37,430,000</t>
  </si>
  <si>
    <t>https://community.secop.gov.co/Public/Tendering/OpportunityDetail/Index?noticeUID=CO1.NTC.2535713&amp;isFromPublicArea=True&amp;isModal=true&amp;asPopupView=true</t>
  </si>
  <si>
    <t>CO1.PCCNTR.3222663</t>
  </si>
  <si>
    <t>020-2022</t>
  </si>
  <si>
    <t>Bryan Alfonso Niño Vélez</t>
  </si>
  <si>
    <t>https://community.secop.gov.co/Public/Tendering/OpportunityDetail/Index?noticeUID=CO1.NTC.2541265&amp;isFromPublicArea=True&amp;isModal=true&amp;asPopupView=true</t>
  </si>
  <si>
    <t>Colombiano</t>
  </si>
  <si>
    <t>CO1.PCCNTR.3213893</t>
  </si>
  <si>
    <t>021-2022</t>
  </si>
  <si>
    <t>PRESTAR LOS SERVICIOS PROFESIONALES PARA APOYAR JURÍDICAMENTE EN LOS PROCESOS PRECONTRACTUALES Y CONTRACTUALES DEL FONDO DE DESARROLLO LOCAL DE PUENTE ARANDA</t>
  </si>
  <si>
    <t>MARIA ANGÉLICA NARANJO HERRERA</t>
  </si>
  <si>
    <t>43,320,000</t>
  </si>
  <si>
    <t>27,930,000</t>
  </si>
  <si>
    <t>37,620,000</t>
  </si>
  <si>
    <t>https://community.secop.gov.co/Public/Tendering/OpportunityDetail/Index?noticeUID=CO1.NTC.2535061&amp;isFromPublicArea=True&amp;isModal=true&amp;asPopupView=true</t>
  </si>
  <si>
    <t>CO1.PCCNTR.3238768</t>
  </si>
  <si>
    <t>022-2022</t>
  </si>
  <si>
    <t>ALCALDÍA DE PUENTE ARANDA para APOYAR JURÍDICAMENTE LA EJECUCIÓN DE LAS ACCIONES REQUERIDAS PARA EL TRÁMITE E IMPULSO PROCESAL DE LAS ACTUACIONES CONTRAVENCIONALES / QUERELLAS QUE CURSEN EN LAS INSPECCIONES DE POLICÍA DE LA LOCALIDAD</t>
  </si>
  <si>
    <t>CIELO PIEDAD HERRERA TRIANA</t>
  </si>
  <si>
    <t>55,000,000</t>
  </si>
  <si>
    <t>37,166,667</t>
  </si>
  <si>
    <t>22,833,333</t>
  </si>
  <si>
    <t>32,166,667</t>
  </si>
  <si>
    <t>3,850,000</t>
  </si>
  <si>
    <t>https://community.secop.gov.co/Public/Tendering/OpportunityDetail/Index?noticeUID=CO1.NTC.2555120&amp;isFromPublicArea=True&amp;isModal=true&amp;asPopupView=true</t>
  </si>
  <si>
    <t>CO1.PCCNTR.3237582</t>
  </si>
  <si>
    <t>023-2022</t>
  </si>
  <si>
    <t>CECILIA SOSA GOMEZ</t>
  </si>
  <si>
    <t>40,000,000</t>
  </si>
  <si>
    <t>7,833,333</t>
  </si>
  <si>
    <t>2,800,000</t>
  </si>
  <si>
    <t>CO1.PCCNTR.3277521</t>
  </si>
  <si>
    <t>024-2022</t>
  </si>
  <si>
    <t>WILSON CAPERA RODRIGUEZ</t>
  </si>
  <si>
    <t>37,000,000</t>
  </si>
  <si>
    <t>23,000,000</t>
  </si>
  <si>
    <t>32,000,000</t>
  </si>
  <si>
    <t>CO1.PCCNTR.3236125</t>
  </si>
  <si>
    <t>025-2022</t>
  </si>
  <si>
    <t>INGRID JAZMIN VEGA CASTIBLANCO</t>
  </si>
  <si>
    <t>INGIRD JAZMIN VEGA CASTIBLANCO</t>
  </si>
  <si>
    <t>CO1.PCCNTR.3236153</t>
  </si>
  <si>
    <t>026-2022</t>
  </si>
  <si>
    <t>Wilson Fabio Quintero Rojas</t>
  </si>
  <si>
    <t>37,166,666</t>
  </si>
  <si>
    <t>22,833,334</t>
  </si>
  <si>
    <t>32,166,666</t>
  </si>
  <si>
    <t>CO1.PCCNTR.3226916</t>
  </si>
  <si>
    <t>027-2022</t>
  </si>
  <si>
    <t>PRESTAR LOS SERVICIOS PROFESIONALES REQUERIDOS PARA APOYAR LA FORMULACIÓN  PROCESO DE CONTRATACIÓN  EVALUACIÓN Y SEGUIMIENTO DE PROYECTOS INCLUIDOS EN EL PLAN DE DESARROLLO LOCAL VIGENTE ASÍ COMO LIQUIDACIÓN DE LOS CONTRATOS SUSCRITOS PARA SU EJECUCIÓN  EN ESPECIAL EL PROYECTO 1902  SEGURIDAD Y CON</t>
  </si>
  <si>
    <t>Isis Alexandra Oviedo Garcia</t>
  </si>
  <si>
    <t>37,333,333</t>
  </si>
  <si>
    <t>7,666,667</t>
  </si>
  <si>
    <t>32,333,333</t>
  </si>
  <si>
    <t>34,800,000</t>
  </si>
  <si>
    <t>https://community.secop.gov.co/Public/Tendering/OpportunityDetail/Index?noticeUID=CO1.NTC.2547330&amp;isFromPublicArea=True&amp;isModal=true&amp;asPopupView=true</t>
  </si>
  <si>
    <t>CO1.PCCNTR.3239378</t>
  </si>
  <si>
    <t>028-2022</t>
  </si>
  <si>
    <t>Prestar sus servicios profesionales para apoyar jurídicamente la ejecución de las acciones requeridas para la depuración de las actuaciones administrativas que cursan en la Alcaldía Local.</t>
  </si>
  <si>
    <t>Juan Sebastian Ballesteros Gómez</t>
  </si>
  <si>
    <t>20,833,334</t>
  </si>
  <si>
    <t>34,166,666</t>
  </si>
  <si>
    <t>47,850,000</t>
  </si>
  <si>
    <t>https://community.secop.gov.co/Public/Tendering/OpportunityDetail/Index?noticeUID=CO1.NTC.2543817&amp;isFromPublicArea=True&amp;isModal=true&amp;asPopupView=true</t>
  </si>
  <si>
    <t>CO1.PCCNTR.3235982</t>
  </si>
  <si>
    <t>029-2022</t>
  </si>
  <si>
    <t>PABLO EMILIO ROZO GAVILÁN</t>
  </si>
  <si>
    <t>37,166,000</t>
  </si>
  <si>
    <t>22,834,000</t>
  </si>
  <si>
    <t>32,166,000</t>
  </si>
  <si>
    <t>45,100,000</t>
  </si>
  <si>
    <t>https://community.secop.gov.co/Public/Tendering/OpportunityDetail/Index?noticeUID=CO1.NTC.2544228&amp;isFromPublicArea=True&amp;isModal=true&amp;asPopupView=true</t>
  </si>
  <si>
    <t>CO1.PCCNTR.3244825</t>
  </si>
  <si>
    <t>030-2022</t>
  </si>
  <si>
    <t>Prestar sus servicios de apoyo en temas administrativos y logísticos que promuevan el fortalecimiento de la participación de las organizaciones no formales de la localidad de Puente Aranda.</t>
  </si>
  <si>
    <t>Juan Francisco Gálvez Junca</t>
  </si>
  <si>
    <t>30,250,000</t>
  </si>
  <si>
    <t>20,350,000</t>
  </si>
  <si>
    <t>12,650,000</t>
  </si>
  <si>
    <t>17,600,000</t>
  </si>
  <si>
    <t>3,630,000</t>
  </si>
  <si>
    <t>https://community.secop.gov.co/Public/Tendering/OpportunityDetail/Index?noticeUID=CO1.NTC.2563400&amp;isFromPublicArea=True&amp;isModal=true&amp;asPopupView=true</t>
  </si>
  <si>
    <t>CO1.PCCNTR.3273348</t>
  </si>
  <si>
    <t>031-2022</t>
  </si>
  <si>
    <t>APOYAR ADMINISTRATIVA Y ASISTENCIALMENTE A LAS INSPECCIONES DE POLICÍA DE LA LOCALIDAD.</t>
  </si>
  <si>
    <t>BRAYAN DAVID AVIRAMA RIVERA</t>
  </si>
  <si>
    <t>27,646,667</t>
  </si>
  <si>
    <t>19,240,000</t>
  </si>
  <si>
    <t>11,006,667</t>
  </si>
  <si>
    <t>16,640,000</t>
  </si>
  <si>
    <t>1,935,266</t>
  </si>
  <si>
    <t>https://community.secop.gov.co/Public/Tendering/OpportunityDetail/Index?noticeUID=CO1.NTC.2586772&amp;isFromPublicArea=True&amp;isModal=true&amp;asPopupView=true</t>
  </si>
  <si>
    <t>CO1.PCCNTR.3273364</t>
  </si>
  <si>
    <t>032-2022</t>
  </si>
  <si>
    <t>VICTOR ALFONSO GALINDO OSORIO</t>
  </si>
  <si>
    <t>CO1.PCCNTR.3228345</t>
  </si>
  <si>
    <t>033-2022</t>
  </si>
  <si>
    <t>PRESTAR SERVICIOS PROFESIONALES PARA REALIZAR LAS GESTIONES INHERENTES EN LA LIQUIDACIÓN  PAGO Y DEPURACIÓN DE OBLIGACIONES POR PAGAR DE LOS CONTRATOS SUSCRITOS POR EL FDL PUENTE ARANDA.</t>
  </si>
  <si>
    <t>MARIA ISABEL MONTENEGRO SACHICA</t>
  </si>
  <si>
    <t>62,700,000</t>
  </si>
  <si>
    <t>25,270,000</t>
  </si>
  <si>
    <t>3,135,000</t>
  </si>
  <si>
    <t>https://community.secop.gov.co/Public/Tendering/OpportunityDetail/Index?noticeUID=CO1.NTC.2548668&amp;isFromPublicArea=True&amp;isModal=true&amp;asPopupView=true</t>
  </si>
  <si>
    <t>CO1.PCCNTR.3229383</t>
  </si>
  <si>
    <t>034-2022</t>
  </si>
  <si>
    <t>PRESTAR SUS SERVICIOS PROFESIONALES PARA REALIZAR LAS LABORES DE ADMINISTRACIÓN DE LA RED SOPORTE TÉCNICO Y ADMINISTRATIVO EN EL MANEJO DE LOS PROGRAMAS INSTALADOS EN TODAS LAS ÁREAS DE ALCALDÍA Y JUNTA ADMINISTRADORA LOCAL</t>
  </si>
  <si>
    <t>OSCAR EDUARDO ROMERO ARTEAGA</t>
  </si>
  <si>
    <t>66,690,000</t>
  </si>
  <si>
    <t>23,560,000</t>
  </si>
  <si>
    <t>58,020,300</t>
  </si>
  <si>
    <t>https://community.secop.gov.co/Public/Tendering/OpportunityDetail/Index?noticeUID=CO1.NTC.2550023&amp;isFromPublicArea=True&amp;isModal=true&amp;asPopupView=true</t>
  </si>
  <si>
    <t>OSCAR EDUARDO ROMERO ARTEGA</t>
  </si>
  <si>
    <t>CO1.PCCNTR.3228522</t>
  </si>
  <si>
    <t>035-2022</t>
  </si>
  <si>
    <t>terminado</t>
  </si>
  <si>
    <t>PRESTAR LOS SERVICIOS PROFESIONALES COMO APOYO AL AREA DE GESTION DEL DESARROLLO LOCAL SOBRE TEMAS DEL PRESUPUESTO DEL FDL DE PUENTE ARANDA</t>
  </si>
  <si>
    <t>OSCAR ORLANDO TORRES RODRIGUEZ</t>
  </si>
  <si>
    <t>32,833,333</t>
  </si>
  <si>
    <t>7,166,667</t>
  </si>
  <si>
    <t>7,200,000</t>
  </si>
  <si>
    <t>https://community.secop.gov.co/Public/Tendering/OpportunityDetail/Index?noticeUID=CO1.NTC.2548659&amp;isFromPublicArea=True&amp;isModal=true&amp;asPopupView=true</t>
  </si>
  <si>
    <t>CO1.PCCNTR.3261983</t>
  </si>
  <si>
    <t>036-2022</t>
  </si>
  <si>
    <t>PRESTAR SUS SERVICIOS DE APOYO TÉCNICO A LAS DIFERENTES LABORES OPERATIVAS Y ADMINISTRATIVAS QUE SURJAN DE LA GESTIÓN DE LA JUNTA ADMINISTRADORA LOCAL  DE ACUERDO CON LOS ESTUDIOS PREVIOS</t>
  </si>
  <si>
    <t>NURY YAMIRA LUIS ZAPATA</t>
  </si>
  <si>
    <t>37,400,000</t>
  </si>
  <si>
    <t>25,160,000</t>
  </si>
  <si>
    <t>12,240,000</t>
  </si>
  <si>
    <t>2,618,000</t>
  </si>
  <si>
    <t>https://community.secop.gov.co/Public/Tendering/OpportunityDetail/Index?noticeUID=CO1.NTC.2577576&amp;isFromPublicArea=True&amp;isModal=true&amp;asPopupView=true</t>
  </si>
  <si>
    <t>CO1.PCCNTR.3242171</t>
  </si>
  <si>
    <t>037-2022</t>
  </si>
  <si>
    <t>PRESTAR LOS SERVICIOS PROFESIONALES PARA APOYAR LA FORMULACIÓN  EVALUACIÓN Y SEGUIMIENTO DE PROYECTOS DE INFRAESTRUCTURA DEL PLAN DE DESARROLLO LOCAL PUENTE ARANDA.</t>
  </si>
  <si>
    <t>JOSE DANILO TRIANA MONTENEGRO</t>
  </si>
  <si>
    <t>48,000,000</t>
  </si>
  <si>
    <t>38,200,000</t>
  </si>
  <si>
    <t>9,800,000</t>
  </si>
  <si>
    <t>9,801,600</t>
  </si>
  <si>
    <t>https://community.secop.gov.co/Public/Tendering/OpportunityDetail/Index?noticeUID=CO1.NTC.2559433&amp;isFromPublicArea=True&amp;isModal=true&amp;asPopupView=true</t>
  </si>
  <si>
    <t>jose danilo triana montenegro</t>
  </si>
  <si>
    <t>CO1.PCCNTR.3241192</t>
  </si>
  <si>
    <t>038-2022</t>
  </si>
  <si>
    <t>PRESTACIÓN DE SERVICIOS TÉCNICOS PARA APOYAR LAS ETAPAS PRECONTRACTUAL  CONTRACTUAL Y POST-CONTRACTUAL DE LOS PROCESOS DE ADQUISICIÓN DE BIENES Y SERVICIOS QUE REALICE EL FONDO DE DESARROLLO LOCAL DE PUENTE ARANDA</t>
  </si>
  <si>
    <t>LEISY YURANI GIRALDO MEDINA</t>
  </si>
  <si>
    <t>39,100,000</t>
  </si>
  <si>
    <t>25,273,333</t>
  </si>
  <si>
    <t>17,226,667</t>
  </si>
  <si>
    <t>21,873,333</t>
  </si>
  <si>
    <t>2,737,000</t>
  </si>
  <si>
    <t>https://community.secop.gov.co/Public/Tendering/OpportunityDetail/Index?noticeUID=CO1.NTC.2559633&amp;isFromPublicArea=True&amp;isModal=true&amp;asPopupView=true</t>
  </si>
  <si>
    <t>CO1.PCCNTR.3241613</t>
  </si>
  <si>
    <t>039-2022</t>
  </si>
  <si>
    <t>Luisa Fernanda León Cepeda</t>
  </si>
  <si>
    <t>24,480,000</t>
  </si>
  <si>
    <t>18,020,000</t>
  </si>
  <si>
    <t>21,080,000</t>
  </si>
  <si>
    <t>3,910,000</t>
  </si>
  <si>
    <t>54,400,000</t>
  </si>
  <si>
    <t>CO1.PCCNTR.3243506</t>
  </si>
  <si>
    <t>040-2022</t>
  </si>
  <si>
    <t>PRESTAR LOS SERVICIOS PROFESIONALES REQUERIDOS PARA APOYAR LA FORMULACIÓN  PROCESO DE CONTRATACIÓN  EVALUACIÓN Y SEGUIMIENTO DE LOS PROYECTOS RELACIONADOS CON EL SECTOR SALUD QUE SE ENCUENTRAN INCLUIDOS EN EL PLAN OPERATIVO ANUAL DE INVERSIONES  ASÍ COMO ADELANTAR EL PROCESO DE LIQUIDACIÓN DE LOS CO</t>
  </si>
  <si>
    <t>HECTOR MAURICIO CARRILLO SILVA</t>
  </si>
  <si>
    <t>https://community.secop.gov.co/Public/Tendering/OpportunityDetail/Index?noticeUID=CO1.NTC.2559350&amp;isFromPublicArea=True&amp;isModal=true&amp;asPopupView=true</t>
  </si>
  <si>
    <t>CO1.PCCNTR.3242968</t>
  </si>
  <si>
    <t>041-2022</t>
  </si>
  <si>
    <t>coordinar  liderar y asesorar los planes y estrategias de comunicación interna y externa para la divulgación de los programas  proyectos y actividades de la alcaldía local de acuerdo con los estudios previos.</t>
  </si>
  <si>
    <t>María Ximena Mesa Cárdenas</t>
  </si>
  <si>
    <t>86,250,000</t>
  </si>
  <si>
    <t>55,500,000</t>
  </si>
  <si>
    <t>30,750,000</t>
  </si>
  <si>
    <t>6,037,500</t>
  </si>
  <si>
    <t>https://community.secop.gov.co/Public/Tendering/OpportunityDetail/Index?noticeUID=CO1.NTC.2559712&amp;isFromPublicArea=True&amp;isModal=true&amp;asPopupView=true</t>
  </si>
  <si>
    <t>CO1.PCCNTR.3235051</t>
  </si>
  <si>
    <t>042-2022</t>
  </si>
  <si>
    <t>APOYAR TÉCNICAMENTE A LOS RESPONSABLES E INTEGRANTES DE LOS PROCESOS EN LA IMPLEMENTACIÓN DE HERRAMIENTAS DE GESTIÓN  SIGUIENDO LOS LINEAMIENTOS METODOLÓGICOS ESTABLECIDOS POR LA OFICINA ASESORA DE PLANEACIÓN DE LA SECRETARÍA DISTRITAL DE GOBIERNO.</t>
  </si>
  <si>
    <t>ELIZABETH PEÑA SALAZAR</t>
  </si>
  <si>
    <t>78,426,667</t>
  </si>
  <si>
    <t>50,773,333</t>
  </si>
  <si>
    <t>27,653,334</t>
  </si>
  <si>
    <t>25,096,533</t>
  </si>
  <si>
    <t>https://community.secop.gov.co/Public/Tendering/OpportunityDetail/Index?noticeUID=CO1.NTC.2553166&amp;isFromPublicArea=True&amp;isModal=true&amp;asPopupView=true</t>
  </si>
  <si>
    <t>CO1.PCCNTR.3242385</t>
  </si>
  <si>
    <t>043-2022</t>
  </si>
  <si>
    <t>Alexander Gutierrez Chaparro</t>
  </si>
  <si>
    <t>42,180,000</t>
  </si>
  <si>
    <t>9,120,000</t>
  </si>
  <si>
    <t>36,480,000</t>
  </si>
  <si>
    <t>39,672,000</t>
  </si>
  <si>
    <t>https://community.secop.gov.co/Public/Tendering/OpportunityDetail/Index?noticeUID=CO1.NTC.2552043&amp;isFromPublicArea=True&amp;isModal=true&amp;asPopupView=true</t>
  </si>
  <si>
    <t>CO1.PCCNTR.3248729</t>
  </si>
  <si>
    <t>044-2022</t>
  </si>
  <si>
    <t>PRESTAR SUS SERVICIOS COMO APOYO TÉCNICO EN EL DESARROLLO DE LAS ACTIVIDADES Y PROCESOS RELACIONADOS CON LOS PROYECTOS DE EDUCACIÓN QUE ADELANTA EL FONDO DE DESARROLLO LOCAL DE PUENTE ARANDA.</t>
  </si>
  <si>
    <t>ARNULFO ESPITIA PIRAGAUTA</t>
  </si>
  <si>
    <t>17,340,000</t>
  </si>
  <si>
    <t>21,760,000</t>
  </si>
  <si>
    <t>34,017,000</t>
  </si>
  <si>
    <t>https://community.secop.gov.co/Public/Tendering/OpportunityDetail/Index?noticeUID=CO1.NTC.2554934&amp;isFromPublicArea=True&amp;isModal=true&amp;asPopupView=true</t>
  </si>
  <si>
    <t>CO1.PCCNTR.3243139</t>
  </si>
  <si>
    <t>045-2022</t>
  </si>
  <si>
    <t>PRESTAR LOS SERVICIOS DE APOYO A LA GESTIÓN PARA REALIZAR EL PROCESO DE RADICACIÓN  NOTIFICACIÓN Y ENTREGA DE LA CORRESPONDENCIA INTERNA Y EXTERNA DE LA ALCALDÍA LOCAL PUENTE ARANDA</t>
  </si>
  <si>
    <t>deinis filimon barbosa cristancho</t>
  </si>
  <si>
    <t>28,773,333</t>
  </si>
  <si>
    <t>19,326,667</t>
  </si>
  <si>
    <t>9,446,666</t>
  </si>
  <si>
    <t>25,032,799</t>
  </si>
  <si>
    <t>https://community.secop.gov.co/Public/Tendering/OpportunityDetail/Index?noticeUID=CO1.NTC.2562301&amp;isFromPublicArea=True&amp;isModal=true&amp;asPopupView=true</t>
  </si>
  <si>
    <t>DEINIS FILIMON BARBOSA CRISTANCHO</t>
  </si>
  <si>
    <t>CO1.PCCNTR.3243102</t>
  </si>
  <si>
    <t>046-2022</t>
  </si>
  <si>
    <t>Luis Guillermo Neisa Lopez</t>
  </si>
  <si>
    <t>9,533,333</t>
  </si>
  <si>
    <t>CO1.PCCNTR.3239087</t>
  </si>
  <si>
    <t>047-2022</t>
  </si>
  <si>
    <t>APOYAR AL ALCALDE LOCAL EN LA FORMULACIÓN  SEGUIMIENTO E IMPLEMENTACIÓN DE LA ESTRATEGIA LOCAL PARA LA TERMINACIÓN JURÍDICA O INACTIVACIÓN DE LAS ACTUACIONES ADMINISTRATIVAS QUE CURSAN EN LA ALCALDÍA LOCAL</t>
  </si>
  <si>
    <t>Victor Alfonso Cruz Sanchez</t>
  </si>
  <si>
    <t>55,750,000</t>
  </si>
  <si>
    <t>34,250,000</t>
  </si>
  <si>
    <t>48,250,000</t>
  </si>
  <si>
    <t>5,775,000</t>
  </si>
  <si>
    <t>https://community.secop.gov.co/Public/Tendering/OpportunityDetail/Index?noticeUID=CO1.NTC.2554942&amp;isFromPublicArea=True&amp;isModal=true&amp;asPopupView=true</t>
  </si>
  <si>
    <t>Víctor Alfonso Cruz Sánchez</t>
  </si>
  <si>
    <t>CO1.PCCNTR.3242818</t>
  </si>
  <si>
    <t>048-2022</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</si>
  <si>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</si>
  <si>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JOSE JOAQUIN OCAMPO TEJADA</t>
  </si>
  <si>
    <t>78,200,000</t>
  </si>
  <si>
    <t>50,546,666</t>
  </si>
  <si>
    <t>5,474,000</t>
  </si>
  <si>
    <t>https://community.secop.gov.co/Public/Tendering/OpportunityDetail/Index?noticeUID=CO1.NTC.2561924&amp;isFromPublicArea=True&amp;isModal=true&amp;asPopupView=true</t>
  </si>
  <si>
    <t>CO1.PCCNTR.3238263</t>
  </si>
  <si>
    <t>049-2022</t>
  </si>
  <si>
    <t>PRESTAR SUS SERVICIOS DE APOYO TECNICO EN LA EJECUCIÓN DE ACTIVIDADES ADMINISTRATIVAS EN EL ÁREA DE GESTIÓN DE DESARROLLO LOCAL DE PUENTE ARANDA</t>
  </si>
  <si>
    <t>william mateo cuevas garzon</t>
  </si>
  <si>
    <t>13,826,667</t>
  </si>
  <si>
    <t>https://community.secop.gov.co/Public/Tendering/OpportunityDetail/Index?noticeUID=CO1.NTC.2556948&amp;isFromPublicArea=True&amp;isModal=true&amp;asPopupView=true</t>
  </si>
  <si>
    <t>colombia</t>
  </si>
  <si>
    <t>CO1.PCCNTR.3243353</t>
  </si>
  <si>
    <t>050-2022</t>
  </si>
  <si>
    <t>Prestar los servicios profesionales en el área de gestión del desarrollo local en temas administrativos  apoyando el seguimiento de los proyectos de funcionamiento y adelantando lo relacionado con la solicitud de cotizaciones  unificación de canasta de precios y análisis de precios de mercado  de to</t>
  </si>
  <si>
    <t>FRANCISCO JAVIER GÓMEZ RODRÍGUEZ</t>
  </si>
  <si>
    <t>33,670,000</t>
  </si>
  <si>
    <t>2,730,000</t>
  </si>
  <si>
    <t>29,848,000</t>
  </si>
  <si>
    <t>https://community.secop.gov.co/Public/Tendering/OpportunityDetail/Index?noticeUID=CO1.NTC.2562808&amp;isFromPublicArea=True&amp;isModal=true&amp;asPopupView=true</t>
  </si>
  <si>
    <t>CO1.PCCNTR.3264375</t>
  </si>
  <si>
    <t>051-2022</t>
  </si>
  <si>
    <t>PRESTAR SUS SERVICIOS PARA APOYAR EL PROCESO DE RADICACIÓN Y DISTRIBUCION DE LA CORRESPONDENCIA  ASI COMO LA ATENCION EN LA VENTANILLA CDI DE LA ALCALDÍA LOCAL DE PUENTE ARANDA</t>
  </si>
  <si>
    <t>CARMEN ELENA CASTRO</t>
  </si>
  <si>
    <t>20,800,000</t>
  </si>
  <si>
    <t>19,153,333</t>
  </si>
  <si>
    <t>1,646,667</t>
  </si>
  <si>
    <t>18,096,000</t>
  </si>
  <si>
    <t>https://community.secop.gov.co/Public/Tendering/OpportunityDetail/Index?noticeUID=CO1.NTC.2577668&amp;isFromPublicArea=True&amp;isModal=true&amp;asPopupView=true</t>
  </si>
  <si>
    <t>CARMEN ELENA CASTRO RICO</t>
  </si>
  <si>
    <t>CO1.PCCNTR.3264705</t>
  </si>
  <si>
    <t>052-2022</t>
  </si>
  <si>
    <t>Fredy Humberto Sanchez Lopez</t>
  </si>
  <si>
    <t>8,406,667</t>
  </si>
  <si>
    <t>24,052,600</t>
  </si>
  <si>
    <t>CO1.PCCNTR.3244188</t>
  </si>
  <si>
    <t>053-2022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</si>
  <si>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</si>
  <si>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JOSE DAVID QUINTERO PEÑA</t>
  </si>
  <si>
    <t>26,317,500</t>
  </si>
  <si>
    <t>https://community.secop.gov.co/Public/Tendering/OpportunityDetail/Index?noticeUID=CO1.NTC.2563375&amp;isFromPublicArea=True&amp;isModal=true&amp;asPopupView=true</t>
  </si>
  <si>
    <t>CO1.PCCNTR.3245230</t>
  </si>
  <si>
    <t>054-2022</t>
  </si>
  <si>
    <t>ADRIANA YONETH JOJOA SOLER</t>
  </si>
  <si>
    <t>42,370,000</t>
  </si>
  <si>
    <t>28,880,000</t>
  </si>
  <si>
    <t>36,670,000</t>
  </si>
  <si>
    <t>4,588,500</t>
  </si>
  <si>
    <t>https://community.secop.gov.co/Public/Tendering/OpportunityDetail/Index?noticeUID=CO1.NTC.2564212&amp;isFromPublicArea=True&amp;isModal=true&amp;asPopupView=true</t>
  </si>
  <si>
    <t>JOJOASOLER@GMAIL.COM</t>
  </si>
  <si>
    <t>CO1.PCCNTR.3273715</t>
  </si>
  <si>
    <t>055-2022</t>
  </si>
  <si>
    <t>HECTOR TOVAR ORDOÑEZ</t>
  </si>
  <si>
    <t>CO1.PCCNTR.3315310</t>
  </si>
  <si>
    <t>056-2022</t>
  </si>
  <si>
    <t>PRESTAR SUS SERVICIOS PROFESIONALES PARA APOYAR JURÍDICAMENTE LA EJECUCIÓN DE LAS ACCIONES REQUERIDAS PARA LA DEPURACIÓN DE LAS ACTUACIONES ADMINISTRATIVAS QUE CURSAN EN LA ALCALDÍA LOCAL</t>
  </si>
  <si>
    <t>SANDRA ESPERANZA CLAVIJO RAMOS</t>
  </si>
  <si>
    <t>36,166,666</t>
  </si>
  <si>
    <t>23,833,334</t>
  </si>
  <si>
    <t>31,166,666</t>
  </si>
  <si>
    <t>5,500,000</t>
  </si>
  <si>
    <t>https://community.secop.gov.co/Public/Tendering/OpportunityDetail/Index?noticeUID=CO1.NTC.2619795&amp;isFromPublicArea=True&amp;isModal=true&amp;asPopupView=true</t>
  </si>
  <si>
    <t>CO1.PCCNTR.3315175</t>
  </si>
  <si>
    <t>057-2022</t>
  </si>
  <si>
    <t>LUIS ESTEBAN APOLINAR MORENO</t>
  </si>
  <si>
    <t>36,166,667</t>
  </si>
  <si>
    <t>8,833,333</t>
  </si>
  <si>
    <t>31,166,667</t>
  </si>
  <si>
    <t>4,000,000</t>
  </si>
  <si>
    <t>CO1.PCCNTR.3248058</t>
  </si>
  <si>
    <t>058-2022</t>
  </si>
  <si>
    <t>PRESTAR LOS SERVICIOS PROFESIONALES REQUERIDOS PARA APOYAR LA FORMULACIÓN  PROCESO DE CONTRATACIÓN  EVALUACIÓN Y SEGUIMIENTO DE LOS PROYECTOS RELACIONADOS CON EL SECTOR CULTURA QUE SE ENCUENTRAN INCLUIDOS EN EL PLAN OPERATIVO ANUAL DE INVERSIONES  ASÍ COMO ADELANTAR EL PROCESO DE LIQUIDACIÓN DE LOS</t>
  </si>
  <si>
    <t>DANIEL ARMANDO SANDOVAL NIETO</t>
  </si>
  <si>
    <t>https://community.secop.gov.co/Public/Tendering/OpportunityDetail/Index?noticeUID=CO1.NTC.2566808&amp;isFromPublicArea=True&amp;isModal=true&amp;asPopupView=true</t>
  </si>
  <si>
    <t>CO1.PCCNTR.3398233</t>
  </si>
  <si>
    <t>059-2022</t>
  </si>
  <si>
    <t>APOYAR ADMINISTRATIVA Y ASISTENCIALMENTE A LAS INSPECCIONES DE POLICIA DE LA LOCALIDAD</t>
  </si>
  <si>
    <t>ALEXANDRA RANGEL</t>
  </si>
  <si>
    <t>18,200,000</t>
  </si>
  <si>
    <t>5,200,000</t>
  </si>
  <si>
    <t>15,600,000</t>
  </si>
  <si>
    <t>2,496,000</t>
  </si>
  <si>
    <t>https://community.secop.gov.co/Public/Tendering/OpportunityDetail/Index?noticeUID=CO1.NTC.2692507&amp;isFromPublicArea=True&amp;isModal=true&amp;asPopupView=true</t>
  </si>
  <si>
    <t>ALEXANDRA RANGEL AGUILAR</t>
  </si>
  <si>
    <t>CO1.PCCNTR.3264166</t>
  </si>
  <si>
    <t>060-2022</t>
  </si>
  <si>
    <t>ABRAHAM PEREZ ROMERO</t>
  </si>
  <si>
    <t>https://community.secop.gov.co/Public/Tendering/OpportunityDetail/Index?noticeUID=CO1.NTC.2577822&amp;isFromPublicArea=True&amp;isModal=true&amp;asPopupView=true</t>
  </si>
  <si>
    <t>CO1.PCCNTR.3251276</t>
  </si>
  <si>
    <t>061-2022</t>
  </si>
  <si>
    <t>Prestar sus servicios profesionales en el área de gestión del desarrollo local necesarios para adelantar los procesos contractuales de los recursos de funcionamiento  así como seguimiento al PAA para verificar la oportuna y adecuada atención de las necesidades de la entidad.</t>
  </si>
  <si>
    <t>HUMBERTO HORACIO DEMOYA MORALES</t>
  </si>
  <si>
    <t>33,821,667</t>
  </si>
  <si>
    <t>20,778,333</t>
  </si>
  <si>
    <t>29,271,667</t>
  </si>
  <si>
    <t>https://community.secop.gov.co/Public/Tendering/OpportunityDetail/Index?noticeUID=CO1.NTC.2569230&amp;isFromPublicArea=True&amp;isModal=true&amp;asPopupView=true</t>
  </si>
  <si>
    <t>CO1.PCCNTR.3269505</t>
  </si>
  <si>
    <t>062-2022</t>
  </si>
  <si>
    <t>PRESTAR LOS SERVICIOS PROFESIONALES ESPECIALIZADOS PARA APOYAR LA COORDINACIÓN Y REALIZACIÓN DE LA ASISTENCIA TÉCNICA SOBRE LA INFRAESTRUCTURA DE PROYECTOS  PROCESOS CONTRACTUALES  QUE LLEVE E FONDO DE DESARROLLO LOCAL DE PUENTE ARANDA</t>
  </si>
  <si>
    <t>JUAN ALFREDO TORRES PRIETO</t>
  </si>
  <si>
    <t>https://community.secop.gov.co/Public/Tendering/OpportunityDetail/Index?noticeUID=CO1.NTC.2577647&amp;isFromPublicArea=True&amp;isModal=true&amp;asPopupView=true</t>
  </si>
  <si>
    <t>CO1.PCCNTR.3271491</t>
  </si>
  <si>
    <t>063-2022</t>
  </si>
  <si>
    <t>Prestar los servicios profesionales requeridos para apoyar la formulación  proceso de contratación  evaluación  seguimiento y liquidación de proyectos  para asegurar la adecuada inversión de recursos locales y el cumplimiento de las metas del mismo  en lo referente al proyecto 1887  Puente Aranda re</t>
  </si>
  <si>
    <t>GINA VANESSA SILVA GOMEZ</t>
  </si>
  <si>
    <t>https://community.secop.gov.co/Public/Tendering/OpportunityDetail/Index?noticeUID=CO1.NTC.2571249&amp;isFromPublicArea=True&amp;isModal=true&amp;asPopupView=true</t>
  </si>
  <si>
    <t>CO1.PCCNTR.3272821</t>
  </si>
  <si>
    <t>064-2022</t>
  </si>
  <si>
    <t>PRESTAR SUS SERVICIOS PROFESIONALES PARA APOYAR JURÍDICAMENTE LA EJECUCIÓN DE LAS ACCIONES REQUERIDAS PARA LA DEPURACIÓN DE LAS ACTUACIONES ADMINISTRATIVAS QUE CURSAN EN LA ALCALDÍA LOCAL.</t>
  </si>
  <si>
    <t>LUISA FERNANDA MALAGON GOMEZ</t>
  </si>
  <si>
    <t>57,200,000</t>
  </si>
  <si>
    <t>38,306,666</t>
  </si>
  <si>
    <t>24,093,334</t>
  </si>
  <si>
    <t>33,106,666</t>
  </si>
  <si>
    <t>49,764,000</t>
  </si>
  <si>
    <t>https://community.secop.gov.co/Public/Tendering/OpportunityDetail/Index?noticeUID=CO1.NTC.2582075&amp;isFromPublicArea=True&amp;isModal=true&amp;asPopupView=true</t>
  </si>
  <si>
    <t>CO1.PCCNTR.3272579</t>
  </si>
  <si>
    <t>065-2022</t>
  </si>
  <si>
    <t>PEDRO EUGENIO GONZALEZ RODRIGUEZ</t>
  </si>
  <si>
    <t>41,600,000</t>
  </si>
  <si>
    <t>38,480,000</t>
  </si>
  <si>
    <t>8,320,000</t>
  </si>
  <si>
    <t>33,280,000</t>
  </si>
  <si>
    <t>31,200,000</t>
  </si>
  <si>
    <t>CO1.PCCNTR.3282503</t>
  </si>
  <si>
    <t>066-2022</t>
  </si>
  <si>
    <t>Claudia Marcela Lozano Leguizamòn</t>
  </si>
  <si>
    <t>8,493,334</t>
  </si>
  <si>
    <t>34,528,000</t>
  </si>
  <si>
    <t>Claudia Marcela Lozano Leguizamon</t>
  </si>
  <si>
    <t>CO1.PCCNTR.3272477</t>
  </si>
  <si>
    <t>067-2022</t>
  </si>
  <si>
    <t>Apoyar al Alcalde Local en la promoción  acompañamiento  coordinación y atención de las instancias de coordinación interinstitucionales y las instancias de participación locales  así como los procesos comunitarios en la localidad.</t>
  </si>
  <si>
    <t>MAURICIO ANDRES AVELLANEDA TAMAYO</t>
  </si>
  <si>
    <t>74,800,000</t>
  </si>
  <si>
    <t>43,520,000</t>
  </si>
  <si>
    <t>31,280,000</t>
  </si>
  <si>
    <t>5,236,000</t>
  </si>
  <si>
    <t>https://community.secop.gov.co/Public/Tendering/OpportunityDetail/Index?noticeUID=CO1.NTC.2587982&amp;isFromPublicArea=True&amp;isModal=true&amp;asPopupView=true</t>
  </si>
  <si>
    <t>CO1.PCCNTR.3266891</t>
  </si>
  <si>
    <t>068-2022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</si>
  <si>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</si>
  <si>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Jose Vicente Ramirez Quevedo</t>
  </si>
  <si>
    <t>17,096,666</t>
  </si>
  <si>
    <t>8,203,334</t>
  </si>
  <si>
    <t>22,011,000</t>
  </si>
  <si>
    <t>https://community.secop.gov.co/Public/Tendering/OpportunityDetail/Index?noticeUID=CO1.NTC.2578596&amp;isFromPublicArea=True&amp;isModal=true&amp;asPopupView=true</t>
  </si>
  <si>
    <t>CO1.PCCNTR.3272788</t>
  </si>
  <si>
    <t>069-2022</t>
  </si>
  <si>
    <t>LUISA FERNANDA QUINTERO LIZARAZO</t>
  </si>
  <si>
    <t>16,943,332</t>
  </si>
  <si>
    <t>8,356,668</t>
  </si>
  <si>
    <t>14,674,000</t>
  </si>
  <si>
    <t>CO1.PCCNTR.3271625</t>
  </si>
  <si>
    <t>070-2022</t>
  </si>
  <si>
    <t>LUZ NELLY VILLATE AVENDAÑO</t>
  </si>
  <si>
    <t>17,020,000</t>
  </si>
  <si>
    <t>8,280,000</t>
  </si>
  <si>
    <t>CO1.PCCNTR.3281823</t>
  </si>
  <si>
    <t>071-2022</t>
  </si>
  <si>
    <t>PRESTAR SUS SERVICIOS TÉCNICOS PARA APOYAR EL LEVANTAMIENTO  IDENTIFICACIÓN  VERIFICACIÓN Y ENTREGA DEL INVENTARIO FÍSICO EN EL AREA DE GESTION DEL DESARROLLO LOCAL DE LA ALCALDÍA LOCAL DE PUENTE ARANDA</t>
  </si>
  <si>
    <t>JOHN EDUARDO CHARRY ACOSTA</t>
  </si>
  <si>
    <t>35,075,000</t>
  </si>
  <si>
    <t>22,468,333</t>
  </si>
  <si>
    <t>12,606,667</t>
  </si>
  <si>
    <t>2,806,000</t>
  </si>
  <si>
    <t>https://community.secop.gov.co/Public/Tendering/OpportunityDetail/Index?noticeUID=CO1.NTC.2595371&amp;isFromPublicArea=True&amp;isModal=true&amp;asPopupView=true</t>
  </si>
  <si>
    <t>CO1.PCCNTR.3277834</t>
  </si>
  <si>
    <t>072-2022</t>
  </si>
  <si>
    <t>PRESTAR LOS SERVICIOS TÉCNICOS PARA LA OPERACIÓN  SEGUIMIENTO Y CUMPLIMIENTO DE LOS PROCEDIMIENTOS DEL SERVICIO APOYOS PARA LA SEGURIDAD ECONÓMICA TIPO C E INGRESO MINIMO</t>
  </si>
  <si>
    <t>ANGIE PAOLA AVILA LANCHEROS</t>
  </si>
  <si>
    <t>33,550,000</t>
  </si>
  <si>
    <t>18,808,333</t>
  </si>
  <si>
    <t>14,741,667</t>
  </si>
  <si>
    <t>3,355,000</t>
  </si>
  <si>
    <t>https://community.secop.gov.co/Public/Tendering/OpportunityDetail/Index?noticeUID=CO1.NTC.2588388&amp;isFromPublicArea=True&amp;isModal=true&amp;asPopupView=true</t>
  </si>
  <si>
    <t>CO1.PCCNTR.3278404</t>
  </si>
  <si>
    <t>073-2022</t>
  </si>
  <si>
    <t>APOYA EL CUBRIMIENTO DE LAS ACTIVIDADES  CRONOGRAMAS Y AGENDA DE LA ALCALDÍA LOCAL A NIVEL INTERNO Y EXTERNO  ASÍ COMO LA GENERACIÓN DE CONTENIDOS PERIODÍSTICOS</t>
  </si>
  <si>
    <t>Haroldo Calao</t>
  </si>
  <si>
    <t>18,720,000</t>
  </si>
  <si>
    <t>4,004,000</t>
  </si>
  <si>
    <t>https://community.secop.gov.co/Public/Tendering/OpportunityDetail/Index?noticeUID=CO1.NTC.2589173&amp;isFromPublicArea=True&amp;isModal=true&amp;asPopupView=true</t>
  </si>
  <si>
    <t>Haroldo Carin Calao Gonzalez</t>
  </si>
  <si>
    <t>074-2022</t>
  </si>
  <si>
    <t>CO1.PCCNTR.3304711</t>
  </si>
  <si>
    <t>075-2022</t>
  </si>
  <si>
    <t>APOYAR Y DAR SOPORTE TÉCNICO AL ADMINISTRADOR Y USUARIO FINAL DE LA RED DE SISTEMAS Y TECNOLOGÍA E INFORMACIÓN DE LA ALCALDÍA LOCAL.</t>
  </si>
  <si>
    <t>WILLIAM EDUARDO VILLALOBOS MARTINEZ</t>
  </si>
  <si>
    <t>25,046,666</t>
  </si>
  <si>
    <t>12,353,334</t>
  </si>
  <si>
    <t>2,992,000</t>
  </si>
  <si>
    <t>https://community.secop.gov.co/Public/Tendering/OpportunityDetail/Index?noticeUID=CO1.NTC.2612270&amp;isFromPublicArea=True&amp;isModal=true&amp;asPopupView=true</t>
  </si>
  <si>
    <t>CO1.PCCNTR.3488062</t>
  </si>
  <si>
    <t>076-2022</t>
  </si>
  <si>
    <t>PRESTAR SUS SERVICIOS DE APOYO A LA GESTIÓN EN LOS PUNTOS VIVE DIGITAL DE LA LOCALIDAD DE PUENTE ARANDA</t>
  </si>
  <si>
    <t>leonardo sierra valdivieso</t>
  </si>
  <si>
    <t>27,200,000</t>
  </si>
  <si>
    <t>23,800,000</t>
  </si>
  <si>
    <t>3,400,000</t>
  </si>
  <si>
    <t>3,264,000</t>
  </si>
  <si>
    <t>https://community.secop.gov.co/Public/Tendering/OpportunityDetail/Index?noticeUID=CO1.NTC.2623351&amp;isFromPublicArea=True&amp;isModal=true&amp;asPopupView=true</t>
  </si>
  <si>
    <t>077-2022</t>
  </si>
  <si>
    <t>CO1.PCCNTR.3326198</t>
  </si>
  <si>
    <t>078-2022</t>
  </si>
  <si>
    <t>PABLO ANDRES MONTIEL BELTRAN</t>
  </si>
  <si>
    <t>24,593,333</t>
  </si>
  <si>
    <t>2,606,667</t>
  </si>
  <si>
    <t>2,720,000</t>
  </si>
  <si>
    <t>CO1.PCCNTR.3292347</t>
  </si>
  <si>
    <t>079-2022</t>
  </si>
  <si>
    <t>Apoyar las tareas operativas de carácter archivístico desarrolladas en la Alcaldía Local de Puente para garantizar la aplicación correcta de los procedimientos técnicos.</t>
  </si>
  <si>
    <t>MARIA DEL TRANSITO AYALA GARCIA</t>
  </si>
  <si>
    <t>24,933,333</t>
  </si>
  <si>
    <t>12,466,667</t>
  </si>
  <si>
    <t>32,538,000</t>
  </si>
  <si>
    <t>https://community.secop.gov.co/Public/Tendering/OpportunityDetail/Index?noticeUID=CO1.NTC.2604741&amp;isFromPublicArea=True&amp;isModal=true&amp;asPopupView=true</t>
  </si>
  <si>
    <t>CO1.PCCNTR.3293475</t>
  </si>
  <si>
    <t>080-2022</t>
  </si>
  <si>
    <t>Prestar los servicios técnicos a la gestión al Fondo de Desarrollo Local de Puente Aranda  para acompañar los procesos que se adelantan para protección y uso adecuado del espacio público en la localidad.</t>
  </si>
  <si>
    <t>EDGAR GIOVANNY RUIZ ANGEL</t>
  </si>
  <si>
    <t>22,000,000</t>
  </si>
  <si>
    <t>16,500,000</t>
  </si>
  <si>
    <t>2,640,000</t>
  </si>
  <si>
    <t>https://community.secop.gov.co/Public/Tendering/OpportunityDetail/Index?noticeUID=CO1.NTC.2605291&amp;isFromPublicArea=True&amp;isModal=true&amp;asPopupView=true</t>
  </si>
  <si>
    <t>CO1.PCCNTR.3321723</t>
  </si>
  <si>
    <t>081-2022</t>
  </si>
  <si>
    <t>PRESTAR SUS SERVICIOS TÉCNICOS COMO APOYO A LA GESTIÓN DEL ALCALDE LOCAL PARA EL DESARROLLO DE  LAS ACTIVIDADES DE SENSIBILIZACIÓN  PROMOCIÓN  ARTICULACIÓN Y ACOMPAÑAMIENTO  RELACIONADAS CON LA PROTECCIÓN Y EL BIENESTAR ANIMAL EN PUENTE ARANDA.</t>
  </si>
  <si>
    <t>SANDRA ROCIO OSPINO MANJARRES</t>
  </si>
  <si>
    <t>24,400,000</t>
  </si>
  <si>
    <t>21,350,000</t>
  </si>
  <si>
    <t>6,100,000</t>
  </si>
  <si>
    <t>18,300,000</t>
  </si>
  <si>
    <t>21,228,000</t>
  </si>
  <si>
    <t>https://community.secop.gov.co/Public/Tendering/OpportunityDetail/Index?noticeUID=CO1.NTC.2595608&amp;isFromPublicArea=True&amp;isModal=true&amp;asPopupView=true</t>
  </si>
  <si>
    <t>CO1.PCCNTR.3287502</t>
  </si>
  <si>
    <t>082-2022</t>
  </si>
  <si>
    <t>PRESTAR SUS SERVICIOS PROFESIONALES EN EL ÁREA DE GESTIÓN DEL DESARROLLO LOCAL  APOYANDO LA ELABORACIÓN  SEGUIMIENTO  ANÁLISIS Y ADMINISTRACIÓN DEL PRESUPUESTO DEL FONDO DE DESARROLLO LOCAL DE PUENTE ARANDA</t>
  </si>
  <si>
    <t>57,500,000</t>
  </si>
  <si>
    <t>4,025,000</t>
  </si>
  <si>
    <t>https://community.secop.gov.co/Public/Tendering/OpportunityDetail/Index?noticeUID=CO1.NTC.2595270&amp;isFromPublicArea=True&amp;isModal=true&amp;asPopupView=true</t>
  </si>
  <si>
    <t>CO1.PCCNTR.3283251</t>
  </si>
  <si>
    <t>083-2022</t>
  </si>
  <si>
    <t>PRESTAR SERVICIOS PROFESIONALES EN EL ÁREA DE GESTIÓN DEL DESARROLLO LOCAL PARA REALIZAR EL SEGUIMIENTO Y APOYAR LA GESTIÓN PARA GARANTIZAR LA EJECUCIÓN ADECUADA DEL COMPONENTE INGRESO MÍNIMO GARANTIZADO QUE HACE PARTE DEL PROYECTO DE INVERSIÓN 1881 PUENTE ARANDA CUIDADORA Y PROTECTORA DE LA POBLACI</t>
  </si>
  <si>
    <t>OLGA MILENA OSPINA MONSALVE</t>
  </si>
  <si>
    <t>51,700,000</t>
  </si>
  <si>
    <t>30,080,000</t>
  </si>
  <si>
    <t>21,620,000</t>
  </si>
  <si>
    <t>3,619,000</t>
  </si>
  <si>
    <t>https://community.secop.gov.co/Public/Tendering/OpportunityDetail/Index?noticeUID=CO1.NTC.2595620&amp;isFromPublicArea=True&amp;isModal=true&amp;asPopupView=true</t>
  </si>
  <si>
    <t>PRESTAR SERVICIOS PROFESIONALES EN EL ÁREA DE GESTIÓN DEL DESARROLLO LOCAL PARA REALIZAR EL SEGUIMIENTO Y APOYAR LA GESTIÓN PARA GARANTIZAR LA EJECUCIÓN ADECUADA DEL COMPONENTE INGRESO MÍNIMO GARANTIZADO QUE HACE PARTE DEL PROYECTO DE INVERSIÓN 1881 PUENTE ARANDA CUIDADORA Y PROTECTORA DE LA POBLACIÓN VULNERABLE</t>
  </si>
  <si>
    <t>CO1.PCCNTR.3282216</t>
  </si>
  <si>
    <t>084-2022</t>
  </si>
  <si>
    <t>PRESTACION DE SERVICIOS PROFESIONALES PARA APOYAR Y BRINDAR ASISTENCIA TECNICA  ADMINISTRATIVA EN TEMA DE RIESGO Y ATENCION DE EMERGENCIAS EN LA LOCALIDAD.</t>
  </si>
  <si>
    <t>ANDRES FELIPE FERNANDEZ RUBIANO</t>
  </si>
  <si>
    <t>33,518,333</t>
  </si>
  <si>
    <t>21,081,667</t>
  </si>
  <si>
    <t>28,968,333</t>
  </si>
  <si>
    <t>https://community.secop.gov.co/Public/Tendering/OpportunityDetail/Index?noticeUID=CO1.NTC.2596233&amp;isFromPublicArea=True&amp;isModal=true&amp;asPopupView=true</t>
  </si>
  <si>
    <t>CO1.PCCNTR.3290357</t>
  </si>
  <si>
    <t>085-2022</t>
  </si>
  <si>
    <t>PRESTAR EL SERVICIO DE CONDUCCIÓN PARA LOS VEHÍCULOS PROPIEDAD DEL FONDO DE DESARROLLO LOCAL QUE SE LE ASIGNEN</t>
  </si>
  <si>
    <t>OSCAR IVAN BARRETO GOMEZ</t>
  </si>
  <si>
    <t>https://community.secop.gov.co/Public/Tendering/OpportunityDetail/Index?noticeUID=CO1.NTC.2595618&amp;isFromPublicArea=True&amp;isModal=true&amp;asPopupView=true</t>
  </si>
  <si>
    <t>CO1.PCCNTR.3309597</t>
  </si>
  <si>
    <t>086-2022</t>
  </si>
  <si>
    <t>EDGAR BUSTOS BARON</t>
  </si>
  <si>
    <t>CO1.PCCNTR.3309678</t>
  </si>
  <si>
    <t>087-2022</t>
  </si>
  <si>
    <t>Diego Alejandro Aldana Arevalo</t>
  </si>
  <si>
    <t>19,066,667</t>
  </si>
  <si>
    <t>1,733,333</t>
  </si>
  <si>
    <t>CO1.PCCNTR.3281581</t>
  </si>
  <si>
    <t>088-2022</t>
  </si>
  <si>
    <t>APOYAR AL EQUIPO DE PRENSA Y COMUNICACIONES DE LA ALCALDÍA LOCAL EN LA REALIZACIÓN Y PUBLICACIÓN DE CONTENIDOS DE REDES SOCIALES Y CANALES DE DIVULGACIÓN DIGITAL (SITIO WEB) DE LA ALCALDIA LOCAL.</t>
  </si>
  <si>
    <t>EDISON ALEJANDRO AGUDELO ROJAS</t>
  </si>
  <si>
    <t>59,800,000</t>
  </si>
  <si>
    <t>21,320,000</t>
  </si>
  <si>
    <t>4,186,000</t>
  </si>
  <si>
    <t>https://community.secop.gov.co/Public/Tendering/OpportunityDetail/Index?noticeUID=CO1.NTC.2595283&amp;isFromPublicArea=True&amp;isModal=true&amp;asPopupView=true</t>
  </si>
  <si>
    <t>CO1.PCCNTR.3289866</t>
  </si>
  <si>
    <t>089-2022</t>
  </si>
  <si>
    <t>Prestar servicios profesionales en el área de gestión del desarrollo local de la alcaldía de Puente Aranda para realizar el seguimiento y apoyar los procesos tendientes a lograr el cumplimiento de las metas del plan de desarrollo local y la ejecución de los proyectos de inversión previstos para la v</t>
  </si>
  <si>
    <t>John Edward Paez Huertas</t>
  </si>
  <si>
    <t>38,250,000</t>
  </si>
  <si>
    <t>https://community.secop.gov.co/Public/Tendering/OpportunityDetail/Index?noticeUID=CO1.NTC.2602593&amp;isFromPublicArea=True&amp;isModal=true&amp;asPopupView=true</t>
  </si>
  <si>
    <t>090-2022</t>
  </si>
  <si>
    <t>CO1.PCCNTR.3456110</t>
  </si>
  <si>
    <t>091-2022</t>
  </si>
  <si>
    <t>PRESTAR LOS SERVICIOS DE APOYO A LA GESTIÓN AL FONDO DE DESARROLLO LOCAL DE PUENTE ARANDA  PARA ACOMPAÑAR LOS PROCESOS QUE SE ADELANTEN PARA PROTECCIÓN Y USO ADECUADO DEL ESPACIO PUBLICO EN LA LOCALIDAD</t>
  </si>
  <si>
    <t>JULIAN ANDRES CASTRO</t>
  </si>
  <si>
    <t>16,100,000</t>
  </si>
  <si>
    <t>4,600,000</t>
  </si>
  <si>
    <t>13,800,000</t>
  </si>
  <si>
    <t>2,208,000</t>
  </si>
  <si>
    <t>https://community.secop.gov.co/Public/Tendering/OpportunityDetail/Index?noticeUID=CO1.NTC.2596057&amp;isFromPublicArea=True&amp;isModal=true&amp;asPopupView=true</t>
  </si>
  <si>
    <t>CO1.PCCNTR.3290244</t>
  </si>
  <si>
    <t>092-2022</t>
  </si>
  <si>
    <t>PRESTAR LOS SERVICIOS PROFESIONALES PARA FORMULAR E IMPLEMENTAR ESTRATEGIAS DE EMPRENDIMIENTO EN COORDINACIÓN CON LAS DIFERENTES ENTIDADES DE LA LOCALIDAD  EMPRESARIOS E INDUSTRIALES QUE MEJOREN LAS CONDICIONES DE LOS CIUDADANOS DE LA LOCALIDAD</t>
  </si>
  <si>
    <t>NEIDEL FERNEY CASTRO PEREZ</t>
  </si>
  <si>
    <t>34,000,000</t>
  </si>
  <si>
    <t>https://community.secop.gov.co/Public/Tendering/OpportunityDetail/Index?noticeUID=CO1.NTC.2600782&amp;isFromPublicArea=True&amp;isModal=true&amp;asPopupView=true</t>
  </si>
  <si>
    <t>CO1.PCCNTR.3308938</t>
  </si>
  <si>
    <t>093-2022</t>
  </si>
  <si>
    <t>Prestar servicios técnicos al área de gestión del desarrollo local de Puente Aranda en asuntos relacionados a contabilidad y presupuesto.</t>
  </si>
  <si>
    <t>FELIPE USECHE USECHE</t>
  </si>
  <si>
    <t>19,316,666</t>
  </si>
  <si>
    <t>5,083,334</t>
  </si>
  <si>
    <t>5,124,000</t>
  </si>
  <si>
    <t>https://community.secop.gov.co/Public/Tendering/OpportunityDetail/Index?noticeUID=CO1.NTC.2618798&amp;isFromPublicArea=True&amp;isModal=true&amp;asPopupView=true</t>
  </si>
  <si>
    <t>CO1.PCCNTR.3383776</t>
  </si>
  <si>
    <t>094-2022</t>
  </si>
  <si>
    <t>PRESTAR SUS SERVICIOS PROFESIONALES PARA APOYAR LAS ACTIVIDADES Y PROGRAMAS QUE PROMUEVAN EL EJERCICIO DEL DERECHO A LA PARTICIPACIÓN  ASÍ COMO LOS PROCESOS COMUNITARIOS EN LA LOCALIDAD  DE ACUERDO CON LOS ESTUDIOS PREVIOS</t>
  </si>
  <si>
    <t>BLAS FERNANDO LONDOÑO DIAZ</t>
  </si>
  <si>
    <t>35,666,666</t>
  </si>
  <si>
    <t>24,333,334</t>
  </si>
  <si>
    <t>30,666,666</t>
  </si>
  <si>
    <t>6,600,000</t>
  </si>
  <si>
    <t>https://community.secop.gov.co/Public/Tendering/OpportunityDetail/Index?noticeUID=CO1.NTC.2612729&amp;isFromPublicArea=True&amp;isModal=true&amp;asPopupView=true</t>
  </si>
  <si>
    <t>095-202</t>
  </si>
  <si>
    <t>CO1.PCCNTR.3455160</t>
  </si>
  <si>
    <t>096-2022</t>
  </si>
  <si>
    <t>Juan Felipe Vergara Ayala</t>
  </si>
  <si>
    <t>CO1.PCCNTR.3452821</t>
  </si>
  <si>
    <t>097-2022</t>
  </si>
  <si>
    <t>LUIS EDUARDO CORTES GARAY</t>
  </si>
  <si>
    <t>colmbiano</t>
  </si>
  <si>
    <t>CO1.PCCNTR.3308413</t>
  </si>
  <si>
    <t>098-2022</t>
  </si>
  <si>
    <t>prestar los servicios profesionales como enlace en los temas de gestión de riesgos y cambio climático DSGR-CC  en la localidad de puente Aranda</t>
  </si>
  <si>
    <t>JOHN MAURICIO MORALES TORRES</t>
  </si>
  <si>
    <t>36,833,333</t>
  </si>
  <si>
    <t>23,166,667</t>
  </si>
  <si>
    <t>31,833,333</t>
  </si>
  <si>
    <t>4,400,000</t>
  </si>
  <si>
    <t>https://community.secop.gov.co/Public/Tendering/OpportunityDetail/Index?noticeUID=CO1.NTC.2618487&amp;isFromPublicArea=True&amp;isModal=true&amp;asPopupView=true</t>
  </si>
  <si>
    <t>CO1.PCCNTR.3310131</t>
  </si>
  <si>
    <t>099-2022</t>
  </si>
  <si>
    <t>Prestar el servicio como conductor de los Vehículos que integran el parque automotor del FPL Puente Aranda.</t>
  </si>
  <si>
    <t>darlin avirama ramirez</t>
  </si>
  <si>
    <t>22,366,667</t>
  </si>
  <si>
    <t>11,183,333</t>
  </si>
  <si>
    <t>11,071,500</t>
  </si>
  <si>
    <t>https://community.secop.gov.co/Public/Tendering/OpportunityDetail/Index?noticeUID=CO1.NTC.2619027&amp;isFromPublicArea=True&amp;isModal=true&amp;asPopupView=true</t>
  </si>
  <si>
    <t>CO1.PCCNTR.3451963</t>
  </si>
  <si>
    <t>100-2022</t>
  </si>
  <si>
    <t>PRESTAR LOS SERVICIOS DE APOYO A LA GESTIÓN AL FONDO DE DESARROLLO LOCAL DE PUENTE ARANDA  PARA ACOMPAÑAR LOS PROCESOS QUE SE ADELANTEN PARA PROTECCIÓN Y USO ADECUADO DEL ESPACIO PUBLICO EN LA LOCALIDAD.</t>
  </si>
  <si>
    <t>Angie Natalia</t>
  </si>
  <si>
    <t>2,600,000</t>
  </si>
  <si>
    <t>https://community.secop.gov.co/Public/Tendering/OpportunityDetail/Index?noticeUID=CO1.NTC.2603409&amp;isFromPublicArea=True&amp;isModal=true&amp;asPopupView=true</t>
  </si>
  <si>
    <t>Angie Natalia Beltran Sanchez</t>
  </si>
  <si>
    <t>CO1.PCCNTR.3307978</t>
  </si>
  <si>
    <t>101-2022</t>
  </si>
  <si>
    <t>PRESTAR SUS SERVICIOS PROFESIONALES PARA APOYAR LA ESTRUCTURACIÓN  FORMULACIÓN  EVALUACIÓN Y SEGUIMIENTO DE LA PLANEACIÓN ESTRATÉGICA Y PROYECTOS DE INVERSIÓN DEL FONDO DE DESARROLLO LOCAL DE PUENTE ARANDA.</t>
  </si>
  <si>
    <t>Nayib Selenia Califa Garzón</t>
  </si>
  <si>
    <t>36,833,334</t>
  </si>
  <si>
    <t>8,166,666</t>
  </si>
  <si>
    <t>31,833,334</t>
  </si>
  <si>
    <t>https://community.secop.gov.co/Public/Tendering/OpportunityDetail/Index?noticeUID=CO1.NTC.2612245&amp;isFromPublicArea=True&amp;isModal=true&amp;asPopupView=true</t>
  </si>
  <si>
    <t>CO1.PCCNTR.3325916</t>
  </si>
  <si>
    <t>102-2022</t>
  </si>
  <si>
    <t>PRESTAR LOS SERVICIOS DE APOYO A LA GESTIÓN EN LA IMPLEMENTACIÓN DE LAS ESTRATEGIAS DE SENSIBILIZACIÓN  FORMACIÓN Y EDUCACIÓN DE LOS PROYECTOS DE BIENESTAR ANIMAL EN LA LOCALIDAD DE PUENTE ARANDA</t>
  </si>
  <si>
    <t>JUAN EDUARDO BOHORQUEZ RUIZ</t>
  </si>
  <si>
    <t>16,636,667</t>
  </si>
  <si>
    <t>4,063,333</t>
  </si>
  <si>
    <t>14,336,667</t>
  </si>
  <si>
    <t>15,640,000</t>
  </si>
  <si>
    <t>https://community.secop.gov.co/Public/Tendering/OpportunityDetail/Index?noticeUID=CO1.NTC.2623347&amp;isFromPublicArea=True&amp;isModal=true&amp;asPopupView=true</t>
  </si>
  <si>
    <t>CO1.PCCNTR.3331237</t>
  </si>
  <si>
    <t>103-2022</t>
  </si>
  <si>
    <t>Diana Milena Ramos Avila</t>
  </si>
  <si>
    <t>16,406,666</t>
  </si>
  <si>
    <t>4,293,334</t>
  </si>
  <si>
    <t>14,106,666</t>
  </si>
  <si>
    <t>15,824,000</t>
  </si>
  <si>
    <t>CO1.PCCNTR.3495804</t>
  </si>
  <si>
    <t>104-2022</t>
  </si>
  <si>
    <t>Angela Yohana Perez Perez</t>
  </si>
  <si>
    <t>39,900,000</t>
  </si>
  <si>
    <t>28,500,000</t>
  </si>
  <si>
    <t>34,200,000</t>
  </si>
  <si>
    <t>7,524,000</t>
  </si>
  <si>
    <t>https://community.secop.gov.co/Public/Tendering/OpportunityDetail/Index?noticeUID=CO1.NTC.2768567&amp;isFromPublicArea=True&amp;isModal=true&amp;asPopupView=true</t>
  </si>
  <si>
    <t>CO1.PCCNTR.3369920</t>
  </si>
  <si>
    <t>105-2022</t>
  </si>
  <si>
    <t>Oscar Daniel Perez Cuello</t>
  </si>
  <si>
    <t>21,960,000</t>
  </si>
  <si>
    <t>2,440,000</t>
  </si>
  <si>
    <t>CO1.PCCNTR.3323187</t>
  </si>
  <si>
    <t>106-2022</t>
  </si>
  <si>
    <t>Giovanni Bernal Moreno</t>
  </si>
  <si>
    <t>26,450,000</t>
  </si>
  <si>
    <t>16,866,667</t>
  </si>
  <si>
    <t>11,883,333</t>
  </si>
  <si>
    <t>14,566,667</t>
  </si>
  <si>
    <t>2,116,000</t>
  </si>
  <si>
    <t>https://community.secop.gov.co/Public/Tendering/OpportunityDetail/Index?noticeUID=CO1.NTC.2613011&amp;isFromPublicArea=True&amp;isModal=true&amp;asPopupView=true</t>
  </si>
  <si>
    <t>CO1.PCCNTR.3309538</t>
  </si>
  <si>
    <t>107-2022</t>
  </si>
  <si>
    <t>Prestar servicios de apoyo al área de gestión del desarrollo en las labores administrativas que requiera la Junta Administradora Local de Puente Aranda</t>
  </si>
  <si>
    <t>Nelly Janeth Mora Olivero</t>
  </si>
  <si>
    <t>16,636,666</t>
  </si>
  <si>
    <t>1,763,334</t>
  </si>
  <si>
    <t>1,840,000</t>
  </si>
  <si>
    <t>https://community.secop.gov.co/Public/Tendering/OpportunityDetail/Index?noticeUID=CO1.NTC.2618932&amp;isFromPublicArea=True&amp;isModal=true&amp;asPopupView=true</t>
  </si>
  <si>
    <t>CO1.PCCNTR.3314464</t>
  </si>
  <si>
    <t>108-2022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</si>
  <si>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t>
  </si>
  <si>
    <t>Lida Janneth Tamayo Rojas</t>
  </si>
  <si>
    <t>16,866,666</t>
  </si>
  <si>
    <t>1,533,334</t>
  </si>
  <si>
    <t>16,008,000</t>
  </si>
  <si>
    <t>https://community.secop.gov.co/Public/Tendering/OpportunityDetail/Index?noticeUID=CO1.NTC.2621621&amp;isFromPublicArea=True&amp;isModal=true&amp;asPopupView=true</t>
  </si>
  <si>
    <t>CO1.PCCNTR.3309365</t>
  </si>
  <si>
    <t>109-2022</t>
  </si>
  <si>
    <t>Prestar los servicios profesionales al área de gestión policiva y jurídica en el reparto y seguimiento de los comparendos impuestos por la policía nacional.</t>
  </si>
  <si>
    <t>Juan Sebastian Renteria Vargas</t>
  </si>
  <si>
    <t>50,201,667</t>
  </si>
  <si>
    <t>33,366,666</t>
  </si>
  <si>
    <t>21,385,001</t>
  </si>
  <si>
    <t>28,816,666</t>
  </si>
  <si>
    <t>4,016,133</t>
  </si>
  <si>
    <t>https://community.secop.gov.co/Public/Tendering/OpportunityDetail/Index?noticeUID=CO1.NTC.2616136&amp;isFromPublicArea=True&amp;isModal=true&amp;asPopupView=true</t>
  </si>
  <si>
    <t>juan sebastian renteria vargas</t>
  </si>
  <si>
    <t>CO1.PCCNTR.3305823</t>
  </si>
  <si>
    <t>110-2022</t>
  </si>
  <si>
    <t>Prestar los servicios profesionales especializados brindando apoyo jurídico al despacho y al área de gestión para el desarrollo local  en los aspectos de gestión policiva.</t>
  </si>
  <si>
    <t>Juan Carlos Gomez Melgarejo</t>
  </si>
  <si>
    <t>69,666,667</t>
  </si>
  <si>
    <t>34,833,333</t>
  </si>
  <si>
    <t>34,485,000</t>
  </si>
  <si>
    <t>https://community.secop.gov.co/Public/Tendering/OpportunityDetail/Index?noticeUID=CO1.NTC.2615875&amp;isFromPublicArea=True&amp;isModal=true&amp;asPopupView=true</t>
  </si>
  <si>
    <t>CO1.PCCNTR.3401979</t>
  </si>
  <si>
    <t>111-2022</t>
  </si>
  <si>
    <t>PRESTAR SUS SERVICIOS COMO INSTRUCTOR DE FORMACIÓN DEPORTIVA EN LA EJECUCIÓN DE LAS ACTIVIDADES PREVISTAS PARA LA IMPLEMENTACIÓN DE LOS PROGRAMAS  PROCESOS DE FORMACIÓN DEPORTIVA Y LA ESTRATEGIA DE CUIDADO EN EL TERRITORIO EN LA LOCALIDAD DE PUENTE ARANDA.</t>
  </si>
  <si>
    <t>Camilo Andrés Romero Castro</t>
  </si>
  <si>
    <t>19,250,000</t>
  </si>
  <si>
    <t>15,125,000</t>
  </si>
  <si>
    <t>4,125,000</t>
  </si>
  <si>
    <t>4,042,500</t>
  </si>
  <si>
    <t>https://community.secop.gov.co/Public/Tendering/OpportunityDetail/Index?noticeUID=CO1.NTC.2639029&amp;isFromPublicArea=True&amp;isModal=true&amp;asPopupView=true</t>
  </si>
  <si>
    <t>CO1.PCCNTR.3404333</t>
  </si>
  <si>
    <t>112-2022</t>
  </si>
  <si>
    <t>ALEJO PINEDA</t>
  </si>
  <si>
    <t>misael alejandro pineda suarez</t>
  </si>
  <si>
    <t>colombiano</t>
  </si>
  <si>
    <t>CO1.PCCNTR.3403353</t>
  </si>
  <si>
    <t>113-2022</t>
  </si>
  <si>
    <t>Diego Hernan Romero Gil</t>
  </si>
  <si>
    <t>Diego Hernan Romero</t>
  </si>
  <si>
    <t>Colombia</t>
  </si>
  <si>
    <t>CO1.PCCNTR.3424423</t>
  </si>
  <si>
    <t>114-2022</t>
  </si>
  <si>
    <t>OSCAR GIHOVANY MEDINA CARROLL</t>
  </si>
  <si>
    <t>Oscar Gihovany Medina Carroll</t>
  </si>
  <si>
    <t>CO1.PCCNTR.3406165</t>
  </si>
  <si>
    <t>115-2022</t>
  </si>
  <si>
    <t>PRESTAR SERVICIOS PROFESIONALES PARA APOYAR LA FORMULACION   PROCESO DE CONTRATACIÓN  EVALUACIÓN  SEGUIMIENTO Y LIQUIDACIÓN RELACIONADOS CON LOS PROYECTOS AMBIENTALES DE INVERSION  PARA ASEGURAR LA ADECUADA INVERSIÓN DE RECURSOS LOCALES Y EL CUMPLIMIENTO DE LAS METAS DEL MISMO.</t>
  </si>
  <si>
    <t>Douglas Alexander Jiménez Sosa</t>
  </si>
  <si>
    <t>32,305,000</t>
  </si>
  <si>
    <t>8,645,000</t>
  </si>
  <si>
    <t>27,755,000</t>
  </si>
  <si>
    <t>https://community.secop.gov.co/Public/Tendering/OpportunityDetail/Index?noticeUID=CO1.NTC.2647563&amp;isFromPublicArea=True&amp;isModal=true&amp;asPopupView=true</t>
  </si>
  <si>
    <t>CO1.PCCNTR.3406619</t>
  </si>
  <si>
    <t>116-2022</t>
  </si>
  <si>
    <t>PRESTAR SERVICIOS PROFESIONALES AL ÁREA DE GESTIÓN POLICIVA Y JURÍDICA  PARA APOYAR LAS LABORES RELACIONADAS CON EL COBRO PERSUASIVO DE MULTAS Y SANCIONES PECUNIARIAS IMPUESTAS  ASÍ COMO REALIZAR EL REMISIÓN Y SEGUIMIENTO DE LAS ACTUACIONES QUE DEBAN SURTIR PROCESO DE COBRO COACTIVO  DE ACUERDO CON</t>
  </si>
  <si>
    <t>VICTORIA HELENA DURAN</t>
  </si>
  <si>
    <t>30,666,667</t>
  </si>
  <si>
    <t>9,333,333</t>
  </si>
  <si>
    <t>https://community.secop.gov.co/Public/Tendering/OpportunityDetail/Index?noticeUID=CO1.NTC.2647651&amp;isFromPublicArea=True&amp;isModal=true&amp;asPopupView=true</t>
  </si>
  <si>
    <t>VICTORIA HELENA DURAN RIVERA</t>
  </si>
  <si>
    <t>CO1.PCCNTR.3316964</t>
  </si>
  <si>
    <t>117-2022</t>
  </si>
  <si>
    <t>Mario  Francisco Bernal</t>
  </si>
  <si>
    <t>4,680,000</t>
  </si>
  <si>
    <t>16,120,000</t>
  </si>
  <si>
    <t>2,080,000</t>
  </si>
  <si>
    <t>Mario Francisco Bernal Jaramillo</t>
  </si>
  <si>
    <t>CO1.PCCNTR.3317343</t>
  </si>
  <si>
    <t>118-2022</t>
  </si>
  <si>
    <t>Andrés David Martínez Alvarez</t>
  </si>
  <si>
    <t>18,806,667</t>
  </si>
  <si>
    <t>4,593,333</t>
  </si>
  <si>
    <t>16,206,667</t>
  </si>
  <si>
    <t>1,872,000</t>
  </si>
  <si>
    <t>ANDRES DAVID MARTINEZ ALVAREZ</t>
  </si>
  <si>
    <t>CO1.PCCNTR.3325494</t>
  </si>
  <si>
    <t>119-2022</t>
  </si>
  <si>
    <t>PRESTAR SUS SERVICIOS TÉCNICOS EN EL DESPACHO DE LA ALCALDÍA LOCAL CON EL FIN DE CONTRIBUIR EN LAS ACTIVIDADES ASISTENCIALES Y DE GESTIÓN DE CONFORMIDAD CON LOS ESTUDIOS PREVIOS</t>
  </si>
  <si>
    <t>ERIKA JULIETH VILLAMIL HIGUERA</t>
  </si>
  <si>
    <t>22,416,666</t>
  </si>
  <si>
    <t>12,658,334</t>
  </si>
  <si>
    <t>https://community.secop.gov.co/Public/Tendering/OpportunityDetail/Index?noticeUID=CO1.NTC.2631772&amp;isFromPublicArea=True&amp;isModal=true&amp;asPopupView=true</t>
  </si>
  <si>
    <t>erika villamil</t>
  </si>
  <si>
    <t>CO1.PCCNTR.3404585</t>
  </si>
  <si>
    <t>120-2022</t>
  </si>
  <si>
    <t>Prestar los servicios profesionales para Apoyar al Alcalde Local en la promocion. articulacion. acompañamiento y seguimiento para la atencion y proteccion de los animales domesticos y sllvestres de la Localidad</t>
  </si>
  <si>
    <t>MIGUEL ANGEL GUARIN ESCOBAR</t>
  </si>
  <si>
    <t>https://community.secop.gov.co/Public/Tendering/OpportunityDetail/Index?noticeUID=CO1.NTC.2694648&amp;isFromPublicArea=True&amp;isModal=true&amp;asPopupView=true</t>
  </si>
  <si>
    <t>CO1.PCCNTR.3327880</t>
  </si>
  <si>
    <t>121-2022</t>
  </si>
  <si>
    <t>Camilo Guerrero Lara</t>
  </si>
  <si>
    <t>36,666,667</t>
  </si>
  <si>
    <t>30,833,333</t>
  </si>
  <si>
    <t>24,166,667</t>
  </si>
  <si>
    <t>37,950,000</t>
  </si>
  <si>
    <t>CO1.PCCNTR.3326401</t>
  </si>
  <si>
    <t>122-2022</t>
  </si>
  <si>
    <t>APOYAR JURÍDICAMENTE AL ALCALDE LOCAL EN EL SEGUIMIENTO  IMPLEMENTACIÓN Y SUSTANCIACIÓN E IMPULSO DE LAS ACTUACIONES ADMINISTRATIVAS QUE CURSAN EN LA ALCALDÍA LOCAL RELACIONADO CON LOS TEMAS DE ACTIVIDAD COMERCIAL  ESPACIO PUBLICO Y PROPIEDAD HORIZONTAL.</t>
  </si>
  <si>
    <t>Sergio Poveda Sanabria</t>
  </si>
  <si>
    <t>49,866,667</t>
  </si>
  <si>
    <t>11,333,333</t>
  </si>
  <si>
    <t>43,066,667</t>
  </si>
  <si>
    <t>4,352,000</t>
  </si>
  <si>
    <t>https://community.secop.gov.co/Public/Tendering/OpportunityDetail/Index?noticeUID=CO1.NTC.2632110&amp;isFromPublicArea=True&amp;isModal=true&amp;asPopupView=true</t>
  </si>
  <si>
    <t>Sergio Poveda</t>
  </si>
  <si>
    <t>CO1.PCCNTR.3326149</t>
  </si>
  <si>
    <t>123-2022</t>
  </si>
  <si>
    <t>Apoyar técnicamente las distintas etapas de los procesos de competencia de la Alcaldía Local para la depuración de actuaciones administrativas.</t>
  </si>
  <si>
    <t>IRMA LISETTE AREVALO GARCÍA</t>
  </si>
  <si>
    <t>37,613,333</t>
  </si>
  <si>
    <t>9,186,667</t>
  </si>
  <si>
    <t>32,413,333</t>
  </si>
  <si>
    <t>4,160,000</t>
  </si>
  <si>
    <t>https://community.secop.gov.co/Public/Tendering/OpportunityDetail/Index?noticeUID=CO1.NTC.2631859&amp;isFromPublicArea=True&amp;isModal=true&amp;asPopupView=true</t>
  </si>
  <si>
    <t>CO1.PCCNTR.3416654</t>
  </si>
  <si>
    <t>124-2022</t>
  </si>
  <si>
    <t>PRESTAR SUS SERVICIOS DE APOYO EN TEMAS ADMINISTRATIVOS Y LOGISTICOS QUE PROMUEVAN EL FORTALECIMIENTO DE LA PARTICIPACION DE LAS ORGANIZACIONES NO FORMALES DE LA LOCALIDAD DE PUENTE ARANDA</t>
  </si>
  <si>
    <t>LUZ MARIANA BARRAGAN CAMARGO</t>
  </si>
  <si>
    <t>2,928,000</t>
  </si>
  <si>
    <t>https://community.secop.gov.co/Public/Tendering/OpportunityDetail/Index?noticeUID=CO1.NTC.2696474&amp;isFromPublicArea=True&amp;isModal=true&amp;asPopupView=true</t>
  </si>
  <si>
    <t>CO1.PCCNTR.3351502</t>
  </si>
  <si>
    <t>125 -2022</t>
  </si>
  <si>
    <t>cedido</t>
  </si>
  <si>
    <t>Prestar sus servicios profesionales en la depuración de obligaciones por pagar  tramite de pagos y liquidaciones de contratos.</t>
  </si>
  <si>
    <t>EDGARD SIERRA CARDOZO</t>
  </si>
  <si>
    <t>40,120,000</t>
  </si>
  <si>
    <t>14,280,000</t>
  </si>
  <si>
    <t>7,616,000</t>
  </si>
  <si>
    <t>https://community.secop.gov.co/Public/Tendering/OpportunityDetail/Index?noticeUID=CO1.NTC.2653209&amp;isFromPublicArea=True&amp;isModal=true&amp;asPopupView=true</t>
  </si>
  <si>
    <t>CO1.PCCNTR.3330274</t>
  </si>
  <si>
    <t>126-2022</t>
  </si>
  <si>
    <t>PRESTAR SUS SERVICIOS COMO INSTRUCTOR DEPORTIVO EN LA EJECUCIÓN DE LAS ACTIVIDADES PREVISTAS PARA LA IMPLEMENTACIÓN DE LOS PROGRAMAS Y ESTRATEGIAS DE ACTIVIDAD FÍSICA Y CUIDADO EN EL TERRITORIO EN LA LOCALIDAD DE PUENTE ARANDA.</t>
  </si>
  <si>
    <t>camilo varela</t>
  </si>
  <si>
    <t>6,875,000</t>
  </si>
  <si>
    <t>4,180,000</t>
  </si>
  <si>
    <t>https://community.secop.gov.co/Public/Tendering/OpportunityDetail/Index?noticeUID=CO1.NTC.2635643&amp;isFromPublicArea=True&amp;isModal=true&amp;asPopupView=true</t>
  </si>
  <si>
    <t>CO1.PCCNTR.3344452</t>
  </si>
  <si>
    <t>127-2022</t>
  </si>
  <si>
    <t>HENRY GIANCARLO GUEVARA MILA</t>
  </si>
  <si>
    <t>6,820,000</t>
  </si>
  <si>
    <t>CO1.PCCNTR.3345285</t>
  </si>
  <si>
    <t>128-2022</t>
  </si>
  <si>
    <t>JOHANN MEDINA BUSTOS</t>
  </si>
  <si>
    <t>14,575,000</t>
  </si>
  <si>
    <t>7,425,000</t>
  </si>
  <si>
    <t>7,480,000</t>
  </si>
  <si>
    <t>CO1.PCCNTR.3345854</t>
  </si>
  <si>
    <t>129-2022</t>
  </si>
  <si>
    <t>diego noy lopez</t>
  </si>
  <si>
    <t>Diego Noy Lopez</t>
  </si>
  <si>
    <t>CO1.PCCNTR.3396942</t>
  </si>
  <si>
    <t>130-2022</t>
  </si>
  <si>
    <t>JULY KATHERINE PEÑA SARMIENTO</t>
  </si>
  <si>
    <t>14,300,000</t>
  </si>
  <si>
    <t>7,700,000</t>
  </si>
  <si>
    <t>4,840,000</t>
  </si>
  <si>
    <t>CO1.PCCNTR.3397543</t>
  </si>
  <si>
    <t>131-2022</t>
  </si>
  <si>
    <t>Juan Sebastian Rodriguez Leon</t>
  </si>
  <si>
    <t>CO1.PCCNTR.3391584</t>
  </si>
  <si>
    <t>132-2022</t>
  </si>
  <si>
    <t>DIANA LUCIA SANCHEZ PEREZ</t>
  </si>
  <si>
    <t>CO1.PCCNTR.3392221</t>
  </si>
  <si>
    <t>133-2022</t>
  </si>
  <si>
    <t>ADRIANA MARIA SALAZAR VASQUEZ</t>
  </si>
  <si>
    <t>CO1.PCCNTR.3399855</t>
  </si>
  <si>
    <t>134-2022</t>
  </si>
  <si>
    <t>Bryan David Sanchez</t>
  </si>
  <si>
    <t>CO1.PCCNTR.3424217</t>
  </si>
  <si>
    <t>135-2022</t>
  </si>
  <si>
    <t>wilfer jiovany contento melo</t>
  </si>
  <si>
    <t>CO1.PCCNTR.3400286</t>
  </si>
  <si>
    <t>136-2022</t>
  </si>
  <si>
    <t>nelson david vera gallo</t>
  </si>
  <si>
    <t>CO1.PCCNTR.3402716</t>
  </si>
  <si>
    <t>137-2022</t>
  </si>
  <si>
    <t>Hernan Felipe Solano Garcia</t>
  </si>
  <si>
    <t>CO1.PCCNTR.3420952</t>
  </si>
  <si>
    <t>138-2022</t>
  </si>
  <si>
    <t>Gladys Medina Garcia</t>
  </si>
  <si>
    <t>9,625,000</t>
  </si>
  <si>
    <t>12,375,000</t>
  </si>
  <si>
    <t>CO1.PCCNTR.3421597</t>
  </si>
  <si>
    <t>139-2022</t>
  </si>
  <si>
    <t>Carlos Eduardo Peña</t>
  </si>
  <si>
    <t>CO1.PCCNTR.3422721</t>
  </si>
  <si>
    <t>140-2022</t>
  </si>
  <si>
    <t>OLGA LUCIA DIAZ SAENZ</t>
  </si>
  <si>
    <t>CO1.PCCNTR.3329997</t>
  </si>
  <si>
    <t>141-2022</t>
  </si>
  <si>
    <t>PRESTAR LOS SERVICIOS DE APOYO EN TEMAS DE GESTION AMBIENTAL RELACIONADOS CON ACCIONES DE ARBOLADO URBANO   RIESGOS Y CAMBIO CLIMATICO EN LA LOCALIDAD DE PUENTE ARANDA</t>
  </si>
  <si>
    <t>superintendencia de notariado y registro</t>
  </si>
  <si>
    <t>11,193,334</t>
  </si>
  <si>
    <t>2,783,000</t>
  </si>
  <si>
    <t>https://community.secop.gov.co/Public/Tendering/OpportunityDetail/Index?noticeUID=CO1.NTC.2633165&amp;isFromPublicArea=True&amp;isModal=true&amp;asPopupView=true</t>
  </si>
  <si>
    <t>diana milena quivano santacruz</t>
  </si>
  <si>
    <t>CO1.PCCNTR.3425571</t>
  </si>
  <si>
    <t>142-2022</t>
  </si>
  <si>
    <t>NIT</t>
  </si>
  <si>
    <t>GLORIA ESTEPHANY CASTILLO MARTINEZ</t>
  </si>
  <si>
    <t>CO1.PCCNTR.3378881</t>
  </si>
  <si>
    <t>143-2022</t>
  </si>
  <si>
    <t>JOSE EDUARDO MAYA MEDINA</t>
  </si>
  <si>
    <t>CO1.PCCNTR.3426615</t>
  </si>
  <si>
    <t>144-2022</t>
  </si>
  <si>
    <t>Martha cecilia gomez manrique</t>
  </si>
  <si>
    <t>CO1.PCCNTR.3406106</t>
  </si>
  <si>
    <t>145-2022</t>
  </si>
  <si>
    <t>Nury Abril Sanchez</t>
  </si>
  <si>
    <t>CO1.PCCNTR.3427039</t>
  </si>
  <si>
    <t>146-2022</t>
  </si>
  <si>
    <t>JHON SEBASTIAN SOTO CUERVO</t>
  </si>
  <si>
    <t>CO1.PCCNTR.3424866</t>
  </si>
  <si>
    <t>147-2022</t>
  </si>
  <si>
    <t>sandra yannette lancheros porras</t>
  </si>
  <si>
    <t>CO1.PCCNTR.3405850</t>
  </si>
  <si>
    <t>148-2022</t>
  </si>
  <si>
    <t>Lizeth Natalia Ruíz González</t>
  </si>
  <si>
    <t>11,500,000</t>
  </si>
  <si>
    <t>3,036,000</t>
  </si>
  <si>
    <t>CO1.PCCNTR.3330519</t>
  </si>
  <si>
    <t>149-2022</t>
  </si>
  <si>
    <t>Camila Andrea Culma Huérfano</t>
  </si>
  <si>
    <t>43,200,000</t>
  </si>
  <si>
    <t>4,800,000</t>
  </si>
  <si>
    <t>3,360,000</t>
  </si>
  <si>
    <t>https://community.secop.gov.co/Public/Tendering/OpportunityDetail/Index?noticeUID=CO1.NTC.2635942&amp;isFromPublicArea=True&amp;isModal=true&amp;asPopupView=true</t>
  </si>
  <si>
    <t>CO1.PCCNTR.3334476</t>
  </si>
  <si>
    <t>151-2022</t>
  </si>
  <si>
    <t>Prestar los servicios profesionales para desarrollar acciones y estrategias orientadas a la prevención de violencia infantil  violencia intrafamiliar y/o violencia sexual y la promoción del buen trato.</t>
  </si>
  <si>
    <t>juan pablo gutierrez fierro</t>
  </si>
  <si>
    <t>11,400,000</t>
  </si>
  <si>
    <t>4,560,000</t>
  </si>
  <si>
    <t>https://community.secop.gov.co/Public/Tendering/OpportunityDetail/Index?noticeUID=CO1.NTC.2638865&amp;isFromPublicArea=True&amp;isModal=true&amp;asPopupView=true</t>
  </si>
  <si>
    <t>CO1.PCCNTR.3452412</t>
  </si>
  <si>
    <t>152-2022</t>
  </si>
  <si>
    <t>JUAN FELIPE IGLESIAS PEREZ</t>
  </si>
  <si>
    <t>5,472,000</t>
  </si>
  <si>
    <t>CO1.PCCNTR.3366667</t>
  </si>
  <si>
    <t>153-2022</t>
  </si>
  <si>
    <t>APOYAR LA FORMULACIÓN  EJECUCIÓN  SEGUIMIENTO Y MEJORA CONTINUA DE LAS HERRAMIENTAS QUE CONFORMAN LA GESTIÓN AMBIENTAL INSTITUCIONAL DE LA ALCALDÍA LOCAL</t>
  </si>
  <si>
    <t>Nadia Yelena Vega Rodriguez</t>
  </si>
  <si>
    <t>37,600,000</t>
  </si>
  <si>
    <t>33,840,000</t>
  </si>
  <si>
    <t>8,460,000</t>
  </si>
  <si>
    <t>29,140,000</t>
  </si>
  <si>
    <t>3,760,000</t>
  </si>
  <si>
    <t>https://community.secop.gov.co/Public/Tendering/OpportunityDetail/Index?noticeUID=CO1.NTC.2647808&amp;isFromPublicArea=True&amp;isModal=true&amp;asPopupView=true</t>
  </si>
  <si>
    <t>CO1.PCCNTR.3389608</t>
  </si>
  <si>
    <t>154-2022</t>
  </si>
  <si>
    <t>PRESTAR LOS SERVICIOS PROFESIONALES REQUERIDOS PARA APOYAR LA FORMULACIÓN  PROCESO DE CONTRATACIÓN  EVALUACIÓN Y SEGUIMIENTO DE PROYECTOS INCLUIDOS EN EL PLAN DE DESARROLLO LOCAL VIGENTE  ASÍ COMO LA LIQUIDACIÓN DE LOS CONTRATOS SUSCRITOS PARA SU EJECUCIÓN EN ESPECIAL PARA EL PROYECTO 1885  PUENTE A</t>
  </si>
  <si>
    <t>HAROLD EDUARDO CASTRO ZARAZO</t>
  </si>
  <si>
    <t>35,000,000</t>
  </si>
  <si>
    <t>10,000,000</t>
  </si>
  <si>
    <t>30,000,000</t>
  </si>
  <si>
    <t>https://community.secop.gov.co/Public/Tendering/OpportunityDetail/Index?noticeUID=CO1.NTC.2679824&amp;isFromPublicArea=True&amp;isModal=true&amp;asPopupView=true</t>
  </si>
  <si>
    <t>CO1.PCCNTR.3388337</t>
  </si>
  <si>
    <t>155-2022</t>
  </si>
  <si>
    <t>PRESTAR LOS SERVICIOS DE APOYO A LA GESTION AL FONDO DE DESARROLLO LOCAL DE PUENTE ARANDA  PARA ACOMPANAR LOS PROCESOS DE FORTALECIMIENTO DE LA CULTURA CIUDADANA Y LA PREVENCION DE ACCIONES DELICTIVAS Y COMPORTAMIENTOS QUE ATENTEN CONTRA LA SEGURIDAD Y LA CONVIVENCIA CIUDADANA</t>
  </si>
  <si>
    <t>Diana carolina cepeda rozo</t>
  </si>
  <si>
    <t>3,174,000</t>
  </si>
  <si>
    <t>https://community.secop.gov.co/Public/Tendering/OpportunityDetail/Index?noticeUID=CO1.NTC.2669450&amp;isFromPublicArea=True&amp;isModal=true&amp;asPopupView=true</t>
  </si>
  <si>
    <t>diana carolina cepeda rozo</t>
  </si>
  <si>
    <t>CO1.PCCNTR.3390452</t>
  </si>
  <si>
    <t>156-2022</t>
  </si>
  <si>
    <t>EDGAR FELIPE RODRIGUEZ MORENO</t>
  </si>
  <si>
    <t>16,406,667</t>
  </si>
  <si>
    <t>11,193,333</t>
  </si>
  <si>
    <t>14,106,667</t>
  </si>
  <si>
    <t>CO1.PCCNTR.3390795</t>
  </si>
  <si>
    <t>157-2022</t>
  </si>
  <si>
    <t>Catalina Bedoya Gonzalez</t>
  </si>
  <si>
    <t>CO1.PCCNTR.3391630</t>
  </si>
  <si>
    <t>158-2022</t>
  </si>
  <si>
    <t>JAROL LEONARDO CHAVES BRICEÑO</t>
  </si>
  <si>
    <t>6,900,000</t>
  </si>
  <si>
    <t>CO1.PCCNTR.3396653</t>
  </si>
  <si>
    <t>159-2022</t>
  </si>
  <si>
    <t>DIEGO FERNANDO BETANCOURT RINCON</t>
  </si>
  <si>
    <t>1,993,333</t>
  </si>
  <si>
    <t>2,024,000</t>
  </si>
  <si>
    <t>DIEGO BETANCOURT</t>
  </si>
  <si>
    <t>CO1.PCCNTR.3397515</t>
  </si>
  <si>
    <t>160-2022</t>
  </si>
  <si>
    <t>EDWIN ALEJANDRO ALFONSO MARTINEZ</t>
  </si>
  <si>
    <t>CO1.PCCNTR.3424156</t>
  </si>
  <si>
    <t>161-2022</t>
  </si>
  <si>
    <t>Camilo Andrés Ospina Hostos</t>
  </si>
  <si>
    <t>CO1.PCCNTR.3425403</t>
  </si>
  <si>
    <t>162-2022</t>
  </si>
  <si>
    <t>GUSTAVO  ADOLFO LOPEZ SANCHEZ</t>
  </si>
  <si>
    <t>2,300,000</t>
  </si>
  <si>
    <t>GUSTAVO ADOLFO LOPEZ SANCHEZ</t>
  </si>
  <si>
    <t>CO1.PCCNTR.3454233</t>
  </si>
  <si>
    <t>163-2022</t>
  </si>
  <si>
    <t>NATALIA MATILDE ALVARADO OLAYA</t>
  </si>
  <si>
    <t>CO1.PCCNTR.3367713</t>
  </si>
  <si>
    <t>164-2022</t>
  </si>
  <si>
    <t>PRESTAR SUS SERVICIOS PROFESIONALES PARA APOYAR LAS ACTIVIDADES Y PROGRAMAS QUE PROMUEVAN EL EJERCICIO DEL DERECHO A LA PARTICIPACIÓN  ASÍ COMO LOS PROCESOS COMUNITARIOS EN LA LOCALIDAD</t>
  </si>
  <si>
    <t>MARIA MARGARITA RIOS ARIZA</t>
  </si>
  <si>
    <t>36,000,000</t>
  </si>
  <si>
    <t>9,000,000</t>
  </si>
  <si>
    <t>31,000,000</t>
  </si>
  <si>
    <t>https://community.secop.gov.co/Public/Tendering/OpportunityDetail/Index?noticeUID=CO1.NTC.2647811&amp;isFromPublicArea=True&amp;isModal=true&amp;asPopupView=true</t>
  </si>
  <si>
    <t>CO1.PCCNTR.3368454</t>
  </si>
  <si>
    <t>165-2022</t>
  </si>
  <si>
    <t>JUAN CARLOS RUIZ CELY</t>
  </si>
  <si>
    <t>31,000,005</t>
  </si>
  <si>
    <t>13,999,995</t>
  </si>
  <si>
    <t>26,000,005</t>
  </si>
  <si>
    <t>JUAN CARLOS RUIZ</t>
  </si>
  <si>
    <t>CO1.PCCNTR.3424894</t>
  </si>
  <si>
    <t>166-2022</t>
  </si>
  <si>
    <t>OSCAR SANTIAGO DUARTE ROA</t>
  </si>
  <si>
    <t>CO1.PCCNTR.3425681</t>
  </si>
  <si>
    <t>167-2022</t>
  </si>
  <si>
    <t>ROSSEMBERTH GUTIERREZ</t>
  </si>
  <si>
    <t>ROSSEMBERTH GUTIERREZ AGUILAR</t>
  </si>
  <si>
    <t>CO1.PCCNTR.3425952</t>
  </si>
  <si>
    <t>168-2022</t>
  </si>
  <si>
    <t>JUAN SEBASTIAN MAYORGA CIFUENTES</t>
  </si>
  <si>
    <t>CO1.PCCNTR.3426332</t>
  </si>
  <si>
    <t>169-2022</t>
  </si>
  <si>
    <t>Gabriel Giovanny Garcia Garcia</t>
  </si>
  <si>
    <t>CO1.PCCNTR.3426489</t>
  </si>
  <si>
    <t>170-2022</t>
  </si>
  <si>
    <t>LIDIER FONSECA GUERRERO</t>
  </si>
  <si>
    <t>12,400,000</t>
  </si>
  <si>
    <t>9,600,000</t>
  </si>
  <si>
    <t>9,650,000</t>
  </si>
  <si>
    <t>6,737,500</t>
  </si>
  <si>
    <t>CO1.PCCNTR.3427112</t>
  </si>
  <si>
    <t>171-2022</t>
  </si>
  <si>
    <t>Maria Camila Pineda Ramirez</t>
  </si>
  <si>
    <t>CO1.PCCNTR.3427161</t>
  </si>
  <si>
    <t>172-2022</t>
  </si>
  <si>
    <t>HUGO ALEXANDER RUBIO HERRERA</t>
  </si>
  <si>
    <t>CO1.PCCNTR.3455607</t>
  </si>
  <si>
    <t>173-2022</t>
  </si>
  <si>
    <t>Diego Enrique Bueno Triviño</t>
  </si>
  <si>
    <t>CO1.PCCNTR.3491100</t>
  </si>
  <si>
    <t>174-2022</t>
  </si>
  <si>
    <t>IVON CATALINA AVENDAÑO CARRANZA</t>
  </si>
  <si>
    <t>Ivon Catalina Avendaño Carranxza</t>
  </si>
  <si>
    <t>CO1.PCCNTR.3389724</t>
  </si>
  <si>
    <t>175-2022</t>
  </si>
  <si>
    <t>Prestar los servicios profesionales para la operacion  prestacion  seguimiento y cumplimiento de los procedimientos administrativos  operatives y programaticos del servicio apoyo economico tipo c  que contribuyan a la garantia de los derechos de la poblacidn mayor en el marco de la politica publica</t>
  </si>
  <si>
    <t>ALEXANDER PICO GUTIERREZ</t>
  </si>
  <si>
    <t>28,200,000</t>
  </si>
  <si>
    <t>9,400,000</t>
  </si>
  <si>
    <t>4,512,000</t>
  </si>
  <si>
    <t>https://community.secop.gov.co/Public/Tendering/OpportunityDetail/Index?noticeUID=CO1.NTC.2679489&amp;isFromPublicArea=True&amp;isModal=true&amp;asPopupView=true</t>
  </si>
  <si>
    <t>CO1.PCCNTR.3455464</t>
  </si>
  <si>
    <t>176-2022</t>
  </si>
  <si>
    <t>PRESTAR LOS SERVICIOS PROFESIONALES PARA DESARROLLAR ACCIONES Y ESTRATEGIAS ORIENTADAS A LA PREVENCIÓN DE VIOLENCIA INFANTIL  VIOLENCIA INTRAFAMILIAR Y/O VIOLENCIA SEXUAL Y LA PROMOCIÓN DEL BUEN TRATO.</t>
  </si>
  <si>
    <t>MARLENE TORRES RODRIGUEZ</t>
  </si>
  <si>
    <t>4,368,000</t>
  </si>
  <si>
    <t>https://community.secop.gov.co/Public/Tendering/OpportunityDetail/Index?noticeUID=CO1.NTC.2738762&amp;isFromPublicArea=True&amp;isModal=true&amp;asPopupView=true</t>
  </si>
  <si>
    <t>CO1.PCCNTR.3456223</t>
  </si>
  <si>
    <t>177-2022</t>
  </si>
  <si>
    <t>Daniela Ortiz Barbosa</t>
  </si>
  <si>
    <t>CO1.PCCNTR.3456577</t>
  </si>
  <si>
    <t>178-2022</t>
  </si>
  <si>
    <t>Laura Viviana Barragán Cruz</t>
  </si>
  <si>
    <t>CO1.PCCNTR.3456196</t>
  </si>
  <si>
    <t>179-2022</t>
  </si>
  <si>
    <t>Martha Isabel Linares Henao</t>
  </si>
  <si>
    <t>CO1.PCCNTR.3457142</t>
  </si>
  <si>
    <t>180-2022</t>
  </si>
  <si>
    <t>Ana Beatriz Cuervo Rodriguez</t>
  </si>
  <si>
    <t>CO1.PCCNTR.3458401</t>
  </si>
  <si>
    <t>181-2022</t>
  </si>
  <si>
    <t>PAOLA ANDREA GIRALDO GANTIVA</t>
  </si>
  <si>
    <t>CO1.PCCNTR.3460730</t>
  </si>
  <si>
    <t>182-2022</t>
  </si>
  <si>
    <t>soluciones y servicios eficientes</t>
  </si>
  <si>
    <t>felipe andres trujillo muñoz</t>
  </si>
  <si>
    <t>CO1.PCCNTR.3403772</t>
  </si>
  <si>
    <t>183-2022</t>
  </si>
  <si>
    <t>PRESTAR SUS SERVICIOS PROFESIONALES AL DESPACHO DE LA ALCALDÍA LOCAL PARA APOYAR EL TRÁMITE DE LOS DESPACHOS COMISORIOS  DESCONGESTIONAR Y TRAMITAR LOS DERECHOS DE PETICIÓN   CONSOLIDAR LAS PROPOSICIONES Y SOLICITUDES DE LOS ENTES DE CONTROL  ASÍ COMO EL APOYO AL ÁREA DE CONTRATACIÓN  DE ACUERDO A L</t>
  </si>
  <si>
    <t>ANA MARIA CUADROS CASTRO</t>
  </si>
  <si>
    <t>48,733,333</t>
  </si>
  <si>
    <t>5,666,667</t>
  </si>
  <si>
    <t>5,440,000</t>
  </si>
  <si>
    <t>https://community.secop.gov.co/Public/Tendering/OpportunityDetail/Index?noticeUID=CO1.NTC.2669091&amp;isFromPublicArea=True&amp;isModal=true&amp;asPopupView=true</t>
  </si>
  <si>
    <t>CO1.PCCNTR.3406521</t>
  </si>
  <si>
    <t>184-2022</t>
  </si>
  <si>
    <t>Prestar servicios de apoyo a las actividades relacionadas con la promoción  acompañamiento y atención a las instancias de participación y organizaciones sociales de los sectores LGTBI de la localidad</t>
  </si>
  <si>
    <t>José Ernesto Sarmiento</t>
  </si>
  <si>
    <t>https://community.secop.gov.co/Public/Tendering/OpportunityDetail/Index?noticeUID=CO1.NTC.2669493&amp;isFromPublicArea=True&amp;isModal=true&amp;asPopupView=true</t>
  </si>
  <si>
    <t>CO1.PCCNTR.3391529</t>
  </si>
  <si>
    <t>185-2022</t>
  </si>
  <si>
    <t>PRESTAR SUS SERVICIOS DE APOYO EN TEMAS ADMINISTRATIVOS Y LOGISTICOS QUE PROMUEVAN  EL FORTALECIMIENTO DE LA PARTICIPACIÓN DE LAS ORGANIZACIONES NO FORMALES DE LA LOCALIDAD DE PUENTE ARANDA.</t>
  </si>
  <si>
    <t>Diego Mauricio Rodriguez Gamboa</t>
  </si>
  <si>
    <t>19,708,332</t>
  </si>
  <si>
    <t>5,041,668</t>
  </si>
  <si>
    <t>16,958,332</t>
  </si>
  <si>
    <t>https://community.secop.gov.co/Public/Tendering/OpportunityDetail/Index?noticeUID=CO1.NTC.2669461&amp;isFromPublicArea=True&amp;isModal=true&amp;asPopupView=true</t>
  </si>
  <si>
    <t>CO1.PCCNTR.3404684</t>
  </si>
  <si>
    <t>186-2022</t>
  </si>
  <si>
    <t>PRESTAR SUS SERVICIOS TECNICOS EN PROCESOS ADMINISTRATIVOS Y LOGISTICOS EN LA EJECUCIÓN DE ACTIVIDADES PREVISTAS PARA EL CUMPLIMIENTO DE LO DISPUESTO A LA ESTRATEGIA TERRITORIAL DE SALUD</t>
  </si>
  <si>
    <t>HAROLD ALFONSO GARZON PINEDA</t>
  </si>
  <si>
    <t>22,800,000</t>
  </si>
  <si>
    <t>20,425,000</t>
  </si>
  <si>
    <t>5,225,000</t>
  </si>
  <si>
    <t>17,575,000</t>
  </si>
  <si>
    <t>19,380,000</t>
  </si>
  <si>
    <t>https://community.secop.gov.co/Public/Tendering/OpportunityDetail/Index?noticeUID=CO1.NTC.2669082&amp;isFromPublicArea=True&amp;isModal=true&amp;asPopupView=true</t>
  </si>
  <si>
    <t>CO1.PCCNTR.3405000</t>
  </si>
  <si>
    <t>187-2022</t>
  </si>
  <si>
    <t>PRESTAR SUS SERVICIOS PROFESIONALES PARA APOYAR JURÍDICAMENTE LA EJECUCIÓN DE LAS ACCIONES REQUERIDAS Y NECESIDADES QUE SE DERIVEN DE LA APLICACIÓN DE LAS PREVISIONES DE LA LEY 675 DE 2001 O LA QUE HAGA SUS VECES</t>
  </si>
  <si>
    <t>YENNY MARCELA LEON JOVEN</t>
  </si>
  <si>
    <t>32,456,667</t>
  </si>
  <si>
    <t>8,493,333</t>
  </si>
  <si>
    <t>27,906,667</t>
  </si>
  <si>
    <t>https://community.secop.gov.co/Public/Tendering/OpportunityDetail/Index?noticeUID=CO1.NTC.2669354&amp;isFromPublicArea=True&amp;isModal=true&amp;asPopupView=true</t>
  </si>
  <si>
    <t>CO1.PCCNTR.3404787</t>
  </si>
  <si>
    <t>188-2022</t>
  </si>
  <si>
    <t>PRESTAR SUS SERVICIOS DE APOYO ADMINISTRATIVO Y LOGÍSTICO EN LA EJECUCIÓN DE LAS ACTIVIDADES PREVISTAS Y ACCIONES COMPLEMENTARIAS AL MODELO Y PLAN TERRITORIAL DE SALUD  ACCIONES COMPLEMENTARIAS NO INCLUIDAS EN EL PLAN DE BENEFICIOS EN SALUD VIGENTE  NI EN LOS DEMÁS CONCEPTOS DE GASTO DEL SECTOR SALU</t>
  </si>
  <si>
    <t>CARLOS ANDRES MACIAS SANABRIA</t>
  </si>
  <si>
    <t>13,383,334</t>
  </si>
  <si>
    <t>8,616,666</t>
  </si>
  <si>
    <t>13,420,000</t>
  </si>
  <si>
    <t>https://community.secop.gov.co/Public/Tendering/OpportunityDetail/Index?noticeUID=CO1.NTC.2697706&amp;isFromPublicArea=True&amp;isModal=true&amp;asPopupView=true</t>
  </si>
  <si>
    <t>CO1.PCCNTR.3398811</t>
  </si>
  <si>
    <t>189-2022</t>
  </si>
  <si>
    <t>PRESTAR EL SERVICIO DE CONDUCCION PARA LOS VEHICULOS PROPIEDAD DEL FONDO DE DESARROLLO LOCAL QUE SE LE ASIGNEN  DE CONFORMIDAD CON LOS ESTUDIOS PREVIOS.</t>
  </si>
  <si>
    <t>Pedro Pablo Duarte Uriza</t>
  </si>
  <si>
    <t>28,600,000</t>
  </si>
  <si>
    <t>18,546,667</t>
  </si>
  <si>
    <t>10,053,333</t>
  </si>
  <si>
    <t>24,596,000</t>
  </si>
  <si>
    <t>https://community.secop.gov.co/Public/Tendering/OpportunityDetail/Index?noticeUID=CO1.NTC.2692558&amp;isFromPublicArea=True&amp;isModal=true&amp;asPopupView=true</t>
  </si>
  <si>
    <t>CO1.PCCNTR.3468397</t>
  </si>
  <si>
    <t>190-2022</t>
  </si>
  <si>
    <t>PRESTAR SUS SERVICIOS PROFESIONALES PARA APOYAR LA FORMULACIÓN  PROCESO DE CONTRATACIÓN  EVALUACIÓN  SEGUIMIENTO Y LIQUIDACIÓN RELACIONADOS CON EL PROYECTO DE INVERSIÓN 1897 PARA ASEGURAR LA ADECUADA INVERSIÓN DE RECURSOS LOCALES Y EL CUMPLIMIENTO DE LAS METAS DEL MISMO.</t>
  </si>
  <si>
    <t>Diana Catalina Romero Torres</t>
  </si>
  <si>
    <t>https://community.secop.gov.co/Public/Tendering/OpportunityDetail/Index?noticeUID=CO1.NTC.2748990&amp;isFromPublicArea=True&amp;isModal=true&amp;asPopupView=true</t>
  </si>
  <si>
    <t>CO1.PCCNTR.3426196</t>
  </si>
  <si>
    <t>191-2022</t>
  </si>
  <si>
    <t>PRESTAR SUS SERVICIOS PROFESIONALES PARA APOYAR LAS ACTIVIDADES Y PROGRAMAS QUE PROMUEVAN EL EJERCICIO DEL DERECHO A LA PARTICIPACIÓN  ASÍ COMO LOS PROCESOS COMUNITARIOS EN LA LOCALIDAD.</t>
  </si>
  <si>
    <t>neir lombo villadiego</t>
  </si>
  <si>
    <t>https://community.secop.gov.co/Public/Tendering/OpportunityDetail/Index?noticeUID=CO1.NTC.2698311&amp;isFromPublicArea=True&amp;isModal=true&amp;asPopupView=true</t>
  </si>
  <si>
    <t>CO1.PCCNTR.3403346</t>
  </si>
  <si>
    <t>192-2022</t>
  </si>
  <si>
    <t>Prestar sus servicios profesionales al despacho de la Alcaldía Local para apoyar el tramite de los despachos comisorios. descongestionar y tramitar los derechos de petición  consolidar las proposiciones y solicitudes de los entes de control  as! como el apoyo al área de  contratación  de acuerdo a l</t>
  </si>
  <si>
    <t>Luz Yolanda Vasquez Salazar</t>
  </si>
  <si>
    <t>9,333,334</t>
  </si>
  <si>
    <t>https://community.secop.gov.co/Public/Tendering/OpportunityDetail/Index?noticeUID=CO1.NTC.2694639&amp;isFromPublicArea=True&amp;isModal=true&amp;asPopupView=true</t>
  </si>
  <si>
    <t>Luz yolanda Vasquez Salazar</t>
  </si>
  <si>
    <t>CO1.PCCNTR.3406081</t>
  </si>
  <si>
    <t>193-2022</t>
  </si>
  <si>
    <t>JOSE RICARDO PACHECO RODRIGUEZ</t>
  </si>
  <si>
    <t>CO1.PCCNTR.3426732</t>
  </si>
  <si>
    <t>194-2022</t>
  </si>
  <si>
    <t>PRESTAR SUS SERVICIOS PROFESIONALES COMO PROGRAMADOR PARA CREAR APLICACIONES Y SOFTWARE ESPECIALIZADO PARA LOS EMPRESARIOS DE LA LOCALIDAD</t>
  </si>
  <si>
    <t>Giovanny Ovalle Guerrero</t>
  </si>
  <si>
    <t>https://community.secop.gov.co/Public/Tendering/OpportunityDetail/Index?noticeUID=CO1.NTC.2697795&amp;isFromPublicArea=True&amp;isModal=true&amp;asPopupView=true</t>
  </si>
  <si>
    <t>Giovanny Ovalle</t>
  </si>
  <si>
    <t>CO1.PCCNTR.3406079</t>
  </si>
  <si>
    <t>195-2022</t>
  </si>
  <si>
    <t>PRESTAR LOS SERVICIOS PROFESIONALES AL ÁREA DE GESTIÓN POLICIVA Y JURÍDICA EN EL REPARTO Y SEGUIMIENTO  DE LOS COMPARENDOS IMPUESTOS POR LA POLICÍA NACIONAL</t>
  </si>
  <si>
    <t>Adriana Maria Bejarano Sotelo</t>
  </si>
  <si>
    <t>13,650,000</t>
  </si>
  <si>
    <t>22,750,000</t>
  </si>
  <si>
    <t>22,568,000</t>
  </si>
  <si>
    <t>https://community.secop.gov.co/Public/Tendering/OpportunityDetail/Index?noticeUID=CO1.NTC.2679488&amp;isFromPublicArea=True&amp;isModal=true&amp;asPopupView=true</t>
  </si>
  <si>
    <t>CO1.PCCNTR.3407175</t>
  </si>
  <si>
    <t>196-2022</t>
  </si>
  <si>
    <t>APOYAR TÉCNICAMENTE LAS DISTINTAS ETAPAS DE LOS PROCESOS DE COMPETENCIA DE LAS INSPECCIONES DE POLICÍA DE LA LOCALIDAD  SEGÚN REPARTO.</t>
  </si>
  <si>
    <t>Beatriz Helena Pérez Parra</t>
  </si>
  <si>
    <t>35,833,333</t>
  </si>
  <si>
    <t>https://community.secop.gov.co/Public/Tendering/OpportunityDetail/Index?noticeUID=CO1.NTC.2679485&amp;isFromPublicArea=True&amp;isModal=true&amp;asPopupView=true</t>
  </si>
  <si>
    <t>CO1.PCCNTR.3423730</t>
  </si>
  <si>
    <t>197-2022</t>
  </si>
  <si>
    <t>Carlos Arley Niño Medina</t>
  </si>
  <si>
    <t>35,666,667</t>
  </si>
  <si>
    <t>CO1.PCCNTR.3406781</t>
  </si>
  <si>
    <t>198-2022</t>
  </si>
  <si>
    <t>KELLY MAGNOLIA BEJARANO RIVERA</t>
  </si>
  <si>
    <t>6,050,000</t>
  </si>
  <si>
    <t>CO1.PCCNTR.3430420</t>
  </si>
  <si>
    <t>199-2022</t>
  </si>
  <si>
    <t>Luis Orlando Garzón M</t>
  </si>
  <si>
    <t>35,500,000</t>
  </si>
  <si>
    <t>9,500,000</t>
  </si>
  <si>
    <t>30,500,000</t>
  </si>
  <si>
    <t>CO1.PCCNTR.3423650</t>
  </si>
  <si>
    <t>200-2022</t>
  </si>
  <si>
    <t>ROGER MAURICIO FORERO RIVERA</t>
  </si>
  <si>
    <t>24,333,333</t>
  </si>
  <si>
    <t>CO1.PCCNTR.3429586</t>
  </si>
  <si>
    <t>201-2022</t>
  </si>
  <si>
    <t>niyireth tatiana paez hernandez</t>
  </si>
  <si>
    <t>39,710,000</t>
  </si>
  <si>
    <t>11,590,000</t>
  </si>
  <si>
    <t>34,010,000</t>
  </si>
  <si>
    <t>5,928,000</t>
  </si>
  <si>
    <t>https://community.secop.gov.co/Public/Tendering/OpportunityDetail/Index?noticeUID=CO1.NTC.2708947&amp;isFromPublicArea=True&amp;isModal=true&amp;asPopupView=true</t>
  </si>
  <si>
    <t>CO1.PCCNTR.3406478</t>
  </si>
  <si>
    <t>202-2022</t>
  </si>
  <si>
    <t>BLANCA DILIA MORENO TORO</t>
  </si>
  <si>
    <t>8,893,333</t>
  </si>
  <si>
    <t>CO1.PCCNTR.3455757</t>
  </si>
  <si>
    <t>203-2022</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</si>
  <si>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t>
  </si>
  <si>
    <t>OSCAR IVAN BRUGES ORTEGA</t>
  </si>
  <si>
    <t>https://community.secop.gov.co/Public/Tendering/OpportunityDetail/Index?noticeUID=CO1.NTC.2738984&amp;isFromPublicArea=True&amp;isModal=true&amp;asPopupView=true</t>
  </si>
  <si>
    <t>CO1.PCCNTR.3407021</t>
  </si>
  <si>
    <t>204-2022</t>
  </si>
  <si>
    <t>MARTHA EDITH HERNANDEZ ARIZA</t>
  </si>
  <si>
    <t>18,633,333</t>
  </si>
  <si>
    <t>10,140,000</t>
  </si>
  <si>
    <t>CO1.PCCNTR.3405818</t>
  </si>
  <si>
    <t>205-2022</t>
  </si>
  <si>
    <t>APOYAR AL EQUIPO DE PRENSA Y COMUNICACIONES DE LA ALCALDÍA LOCAL EN LA REALIZACIÓN DE PRODUCTOS Y PIEZAS DIGITALES  IMPRESAS Y PUBLICITARIAS DE GRAN FORMATO Y DE ANIMACIÓN GRÁFICA  ASÍ COMO APOYAR LA PRODUCCIÓN Y MONTAJE DE EVENTOS.</t>
  </si>
  <si>
    <t>German Andres Bolivar Arboleda</t>
  </si>
  <si>
    <t>32,743,333</t>
  </si>
  <si>
    <t>4,856,667</t>
  </si>
  <si>
    <t>4,888,000</t>
  </si>
  <si>
    <t>https://community.secop.gov.co/Public/Tendering/OpportunityDetail/Index?noticeUID=CO1.NTC.2696270&amp;isFromPublicArea=True&amp;isModal=true&amp;asPopupView=true</t>
  </si>
  <si>
    <t>CO1.PCCNTR.3426361</t>
  </si>
  <si>
    <t>206-2022</t>
  </si>
  <si>
    <t>LILAURA GUZMAN MARIN</t>
  </si>
  <si>
    <t>CO1.PCCNTR.3407323</t>
  </si>
  <si>
    <t>207-2022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</si>
  <si>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 de documentos.</t>
  </si>
  <si>
    <t>LEIDY MARIA MAHECHA</t>
  </si>
  <si>
    <t>https://community.secop.gov.co/Public/Tendering/OpportunityDetail/Index?noticeUID=CO1.NTC.2697292&amp;isFromPublicArea=True&amp;isModal=true&amp;asPopupView=true</t>
  </si>
  <si>
    <t>LEYDI MARIA MAHECHA</t>
  </si>
  <si>
    <t>CO1.PCCNTR.3430561</t>
  </si>
  <si>
    <t>208-2022</t>
  </si>
  <si>
    <t>MARIA ISABEL PADILLA ULLOA</t>
  </si>
  <si>
    <t>CO1.PCCNTR.3420911</t>
  </si>
  <si>
    <t>209-2022</t>
  </si>
  <si>
    <t>PRESTAR SUS SERVICIOS COMO INSTRUCTOR DE FORMACIÓN DEPORTIVA EN LA EJECUCIÓN DE LAS ACTIVIDADES PREVISTAS PARA LA IMPLEMENTACIÓN DE LOS PROGRAMAS  PROCESOS DE FORMACIÓN DEPORTIVA Y LA ESTRATEGIA DE CUIDADO EN EL TERRITORIO EN LA LOCALIDAD DE PUENTE ARANDA</t>
  </si>
  <si>
    <t>Mario Alberto DCosta Serrano</t>
  </si>
  <si>
    <t>18,700,000</t>
  </si>
  <si>
    <t>8,500,000</t>
  </si>
  <si>
    <t>15,300,000</t>
  </si>
  <si>
    <t>4,998,000</t>
  </si>
  <si>
    <t>https://community.secop.gov.co/Public/Tendering/OpportunityDetail/Index?noticeUID=CO1.NTC.2702098&amp;isFromPublicArea=True&amp;isModal=true&amp;asPopupView=true</t>
  </si>
  <si>
    <t>CO1.PCCNTR.3429585</t>
  </si>
  <si>
    <t>210-2022</t>
  </si>
  <si>
    <t>Juan Carlos Delgado Sáenz</t>
  </si>
  <si>
    <t>4,550,000</t>
  </si>
  <si>
    <t>4,641,000</t>
  </si>
  <si>
    <t>https://community.secop.gov.co/Public/Tendering/OpportunityDetail/Index?noticeUID=CO1.NTC.2702506&amp;isFromPublicArea=True&amp;isModal=true&amp;asPopupView=true</t>
  </si>
  <si>
    <t>CO1.PCCNTR.3422553</t>
  </si>
  <si>
    <t>211-2022</t>
  </si>
  <si>
    <t>PRESTAR SERVICIOS PROFESIONALES PARA CONTRIBUIR EN LA GESTION  SEGUIMIENTO Y CONTROL DE LOS PROCESOS Y PROCEDIMIENTOS QUE MANEJA EL FONDO DE DESARROLLO LOCAL DE PUENTE ARANDA</t>
  </si>
  <si>
    <t>OSCAR LEONARDO MARIN BARBOSA</t>
  </si>
  <si>
    <t>5,000,000</t>
  </si>
  <si>
    <t>https://community.secop.gov.co/Public/Tendering/OpportunityDetail/Index?noticeUID=CO1.NTC.2712683&amp;isFromPublicArea=True&amp;isModal=true&amp;asPopupView=true</t>
  </si>
  <si>
    <t>CO1.PCCNTR.3405666</t>
  </si>
  <si>
    <t>212-2022</t>
  </si>
  <si>
    <t>Suspendido</t>
  </si>
  <si>
    <t>Natalia pintor quintero</t>
  </si>
  <si>
    <t>15,184,000</t>
  </si>
  <si>
    <t>natalia pintor quintero</t>
  </si>
  <si>
    <t>CO1.PCCNTR.3462398</t>
  </si>
  <si>
    <t>213-2022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</si>
  <si>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</si>
  <si>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DUAN ARLEY BARRERA RIAÑO</t>
  </si>
  <si>
    <t>https://community.secop.gov.co/Public/Tendering/OpportunityDetail/Index?noticeUID=CO1.NTC.2743837&amp;isFromPublicArea=True&amp;isModal=true&amp;asPopupView=true</t>
  </si>
  <si>
    <t>CO1.PCCNTR.3428240</t>
  </si>
  <si>
    <t>214-2022</t>
  </si>
  <si>
    <t>PRESTAR LOS SERVICIOS DE APOYO AL FONDO DE DESARROLLO LOCAL DE PUENTE ARANDA EN LA GESTIÓN DE LOS TRÁMITES ADMINISTRATIVOS RELACIONADOS CON SEGURIDAD CIUDADANA Y CONVIVENCIA DE LA LOCALIDAD</t>
  </si>
  <si>
    <t>Paula Angelica Garzon Cortes</t>
  </si>
  <si>
    <t>https://community.secop.gov.co/Public/Tendering/OpportunityDetail/Index?noticeUID=CO1.NTC.2702138&amp;isFromPublicArea=True&amp;isModal=true&amp;asPopupView=true</t>
  </si>
  <si>
    <t>CO1.PCCNTR.3477156</t>
  </si>
  <si>
    <t>216-2022</t>
  </si>
  <si>
    <t>JULIAN OSORIO ARROYO</t>
  </si>
  <si>
    <t>34,666,666</t>
  </si>
  <si>
    <t>10,333,334</t>
  </si>
  <si>
    <t>29,666,666</t>
  </si>
  <si>
    <t>CO1.PCCNTR.3467352</t>
  </si>
  <si>
    <t>217-2022</t>
  </si>
  <si>
    <t>Prestar los servicios profesionales para apoyar la formulación  evaluación y seguimiento de proyectos de infraestructura del plan de desarrollo local Puente Aranda</t>
  </si>
  <si>
    <t>Diego Felipe Jimenez Zapata</t>
  </si>
  <si>
    <t>https://community.secop.gov.co/Public/Tendering/OpportunityDetail/Index?noticeUID=CO1.NTC.2744198&amp;isFromPublicArea=True&amp;isModal=true&amp;asPopupView=true</t>
  </si>
  <si>
    <t>CO1.PCCNTR.3467660</t>
  </si>
  <si>
    <t>218-2022</t>
  </si>
  <si>
    <t>SOL ANGIE IVETH RODRIGUEZ GONZALEZ</t>
  </si>
  <si>
    <t>CO1.PCCNTR.3467720</t>
  </si>
  <si>
    <t>219-2022</t>
  </si>
  <si>
    <t>HERNAN GOMEZ ESPITIA</t>
  </si>
  <si>
    <t>CO1.PCCNTR.3430818</t>
  </si>
  <si>
    <t>220-2022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</si>
  <si>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</si>
  <si>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EDITH PILAR CANO BELTRAN</t>
  </si>
  <si>
    <t>1,993,334</t>
  </si>
  <si>
    <t>https://community.secop.gov.co/Public/Tendering/OpportunityDetail/Index?noticeUID=CO1.NTC.2702094&amp;isFromPublicArea=True&amp;isModal=true&amp;asPopupView=true</t>
  </si>
  <si>
    <t>CO1.PCCNTR.3490245</t>
  </si>
  <si>
    <t>221-2022</t>
  </si>
  <si>
    <t>PRESTAR SUS SERVICIOS PROFESIONALES PARA APOYAR LA GESTIÓN DE LA CASA DEL CONSUMIDOR EN LA ALCALDÍA LOCAL.</t>
  </si>
  <si>
    <t>elizabeth echeverry</t>
  </si>
  <si>
    <t>https://community.secop.gov.co/Public/Tendering/OpportunityDetail/Index?noticeUID=CO1.NTC.2748975&amp;isFromPublicArea=True&amp;isModal=true&amp;asPopupView=true</t>
  </si>
  <si>
    <t>elizabeth echeverry jimenez</t>
  </si>
  <si>
    <t>CO1.PCCNTR.3495314</t>
  </si>
  <si>
    <t>222-2022</t>
  </si>
  <si>
    <t>SOSA RUEDA LUIS MARIO</t>
  </si>
  <si>
    <t>CO1.PCCNTR.3468373</t>
  </si>
  <si>
    <t>223-2022</t>
  </si>
  <si>
    <t>GONZALO GUZMAN NARANJO</t>
  </si>
  <si>
    <t>CO1.PCCNTR.3496580</t>
  </si>
  <si>
    <t>224-2022</t>
  </si>
  <si>
    <t>PRESTAR SERVICIOS PROFESIONALES DE APOYO EN LOS TEMAS RELACIONADOS CON LA RED  GESTIÓN TIC Y TODO LOS RECURSOS TECNOLÓGICO DE LA ALCALDÍA LOCAL PUENTE ARANDA</t>
  </si>
  <si>
    <t>Cristian Javier Castaño Osorio</t>
  </si>
  <si>
    <t>31,800,000</t>
  </si>
  <si>
    <t>https://community.secop.gov.co/Public/Tendering/OpportunityDetail/Index?noticeUID=CO1.NTC.2769656&amp;isFromPublicArea=True&amp;isModal=true&amp;asPopupView=true</t>
  </si>
  <si>
    <t>CO1.PCCNTR.3494759</t>
  </si>
  <si>
    <t>225-2022</t>
  </si>
  <si>
    <t>Prestar los servicios profesionales para apoyar la ejecución y liquidación de los contratos de infraestructura del fondo de desarrollo local de Puente Aranda.</t>
  </si>
  <si>
    <t>GLORIA LUCIA PINTOR VARGAS</t>
  </si>
  <si>
    <t>https://community.secop.gov.co/Public/Tendering/OpportunityDetail/Index?noticeUID=CO1.NTC.2768304&amp;isFromPublicArea=True&amp;isModal=true&amp;asPopupView=true</t>
  </si>
  <si>
    <t>CO1.PCCNTR.3497019</t>
  </si>
  <si>
    <t>226-2022</t>
  </si>
  <si>
    <t>PRESTAR SUS SERVICIOS PROFESIONALES APOYANDO TÉCNICAMENTE LAS DISTINTAS ETAPAS DE LOS PROCESOS DE COMPETENCIAS DE LA ALCALDÍA LOCAL PARA LA DEPURACIÓN DE ACTUACIONES ADMINISTRATIVAS DE ACUERDO CON LOS ESTUDIOS PREVIOS</t>
  </si>
  <si>
    <t>JEISSON STEVEN VALDES GARCIA</t>
  </si>
  <si>
    <t>10,400,000</t>
  </si>
  <si>
    <t>36,192,000</t>
  </si>
  <si>
    <t>https://community.secop.gov.co/Public/Tendering/OpportunityDetail/Index?noticeUID=CO1.NTC.2763446&amp;isFromPublicArea=True&amp;isModal=true&amp;asPopupView=true</t>
  </si>
  <si>
    <t>CO1.PCCNTR.3497607</t>
  </si>
  <si>
    <t>227-2022</t>
  </si>
  <si>
    <t>Jorge Enrique Gamba Quiroga</t>
  </si>
  <si>
    <t>CO1.PCCNTR.3496905</t>
  </si>
  <si>
    <t>228-2022</t>
  </si>
  <si>
    <t>PRESTAR SUS SERVICIOS PROFESIONALES AL DESPACHO DE LA ALCALDÍA LOCAL PARA APOYAR EL TRÁMITE DE LOS DESPACHOS COMISORIOS  # DESCONGESTIONAR Y TRAMITAR LOS DERECHOS DE PETICIÓN  CONSOLIDAR LAS PROPOSICIONES Y SOLICITUDES DE LOS ENTES DE CONTROL ASÍ COMO EL APOYO AL ÁREA DE CONTRATACIÓN  DE ACUERDO A L</t>
  </si>
  <si>
    <t>ANDREA MERCEDES ESGUERRA ALVIS</t>
  </si>
  <si>
    <t>21,499,999</t>
  </si>
  <si>
    <t>20,000,000</t>
  </si>
  <si>
    <t>https://community.secop.gov.co/Public/Tendering/OpportunityDetail/Index?noticeUID=CO1.NTC.2769759&amp;isFromPublicArea=True&amp;isModal=true&amp;asPopupView=true</t>
  </si>
  <si>
    <t>CO1.PCCNTR.3499686</t>
  </si>
  <si>
    <t>229-2022</t>
  </si>
  <si>
    <t>Apoyar la formulación  gestión y seguimiento de actividades enfocadas a la gestión ambiental externa  encaminadas a la mitigación de los diferentes impactos ambientales y la conservación de los recursos naturales de la localidad.</t>
  </si>
  <si>
    <t>LIZETH JULIETH PEREZ VARGAS</t>
  </si>
  <si>
    <t>41,374,272</t>
  </si>
  <si>
    <t>36,202,488</t>
  </si>
  <si>
    <t>10,343,568</t>
  </si>
  <si>
    <t>31,030,704</t>
  </si>
  <si>
    <t>4,964,912</t>
  </si>
  <si>
    <t>https://community.secop.gov.co/Public/Tendering/OpportunityDetail/Index?noticeUID=CO1.NTC.2772904&amp;isFromPublicArea=True&amp;isModal=true&amp;asPopupView=true</t>
  </si>
  <si>
    <t>CO1.PCCNTR.3468746</t>
  </si>
  <si>
    <t>230-2022</t>
  </si>
  <si>
    <t>Claudia Lorena Fajardo Romero</t>
  </si>
  <si>
    <t>CO1.PCCNTR.3499885</t>
  </si>
  <si>
    <t>232-2022</t>
  </si>
  <si>
    <t>MYLTON ORLANDO RIOS OSPINA</t>
  </si>
  <si>
    <t>https://community.secop.gov.co/Public/Tendering/OpportunityDetail/Index?noticeUID=CO1.NTC.2772541&amp;isFromPublicArea=True&amp;isModal=true&amp;asPopupView=true</t>
  </si>
  <si>
    <t>CO1.PCCNTR.3500531</t>
  </si>
  <si>
    <t>233-2022</t>
  </si>
  <si>
    <t>Jesus Alejandro Figueroa Caicedo</t>
  </si>
  <si>
    <t>CO1.PCCNTR.3499264</t>
  </si>
  <si>
    <t>234-2022</t>
  </si>
  <si>
    <t>Prestar los servicios profesionales para apoyar la formulación  ejecución  seguimiento y mejora continua de las herramientas que conforman la Gestión Ambiental Institucional de la Alcaldía Local.</t>
  </si>
  <si>
    <t>ANDRES ALEJANDRO AYURE FLOREZ</t>
  </si>
  <si>
    <t>https://community.secop.gov.co/Public/Tendering/OpportunityDetail/Index?noticeUID=CO1.NTC.2772407&amp;isFromPublicArea=True&amp;isModal=true&amp;asPopupView=true</t>
  </si>
  <si>
    <t>CO1.PCCNTR.3468762</t>
  </si>
  <si>
    <t>235-2022</t>
  </si>
  <si>
    <t>LINA FERNANDA OCAMPO GOMEZ</t>
  </si>
  <si>
    <t>CO1.PCCNTR.3426378</t>
  </si>
  <si>
    <t>236-2022</t>
  </si>
  <si>
    <t>PRESTAR SERVICIOS PROFESIONALES EN TEMAS AMBIENTAL  RIESGO Y CAMBIO CLIMÁTICO  APOYANDO LOS PLANES  ESTRATEGIAS Y PROYECTOS QUE SE EJECUTAN EN LA LOCALIDAD DE PUENTE ARANDA</t>
  </si>
  <si>
    <t>Fernando León Chipo</t>
  </si>
  <si>
    <t>42,600,000</t>
  </si>
  <si>
    <t>36,600,000</t>
  </si>
  <si>
    <t>5,280,000</t>
  </si>
  <si>
    <t>https://community.secop.gov.co/Public/Tendering/OpportunityDetail/Index?noticeUID=CO1.NTC.2712471&amp;isFromPublicArea=True&amp;isModal=true&amp;asPopupView=true</t>
  </si>
  <si>
    <t>CO1.PCCNTR.3425370</t>
  </si>
  <si>
    <t>237-2022</t>
  </si>
  <si>
    <t>PRESTAR SERVICIOS PROFESIONALES PARA APOYAR LA GESTIÓN DE LOS ASUNTOS RELACIONADOS CON SEGURIDAD CIUDADANA  CONVIVENCIA Y ESPACIO PÚBLICO EN LA LOCALIDAD DE PUENTE ARANDA</t>
  </si>
  <si>
    <t>FABIAN ARTURO CHACON OSPINA</t>
  </si>
  <si>
    <t>3,943,333</t>
  </si>
  <si>
    <t>https://community.secop.gov.co/Public/Tendering/OpportunityDetail/Index?noticeUID=CO1.NTC.2715205&amp;isFromPublicArea=True&amp;isModal=true&amp;asPopupView=true</t>
  </si>
  <si>
    <t>CO1.PCCNTR.3431362</t>
  </si>
  <si>
    <t>238-2022</t>
  </si>
  <si>
    <t>Ginary Helena Quintero Zuluaga</t>
  </si>
  <si>
    <t>34,400,000</t>
  </si>
  <si>
    <t>CO1.PCCNTR.3443124</t>
  </si>
  <si>
    <t>239-2022</t>
  </si>
  <si>
    <t>Prestar sus servicios profesionales apoyando técnicamente las distintas etapas de los procesos de competencia de la Alcaldía Local para la depuración de actuaciones administrativas  de acuerdo con los estudios previos.</t>
  </si>
  <si>
    <t>CRISTIAN DAVID GUZMAN MARIN</t>
  </si>
  <si>
    <t>https://community.secop.gov.co/Public/Tendering/OpportunityDetail/Index?noticeUID=CO1.NTC.2720602&amp;isFromPublicArea=True&amp;isModal=true&amp;asPopupView=true</t>
  </si>
  <si>
    <t>CO1.PCCNTR.3453998</t>
  </si>
  <si>
    <t>240-2022</t>
  </si>
  <si>
    <t>PRESTAR LOS SERVICIOS PROFESIONALES REQUERIDOS PARA APOYAR LA FORMULACIÓN  PROCESO DE CONTRATACIÓN  EVALUACIÓN  SEGUIMIENTO Y LIQUIDACIÓN DE PROYECTOS  PARA ASEGURAR LA ADECUADA INVERSIÓN DE RECURSOS LOCALES Y EL CUMPLIMIENTO DE LAS METAS DEL MISMO  EN LO REFERENTE AL PROYECTO 1887  PUENTE ARANDA R</t>
  </si>
  <si>
    <t>LUZ AMANDA ZAMORA  BLANCO</t>
  </si>
  <si>
    <t>https://community.secop.gov.co/Public/Tendering/OpportunityDetail/Index?noticeUID=CO1.NTC.2737759&amp;isFromPublicArea=True&amp;isModal=true&amp;asPopupView=true</t>
  </si>
  <si>
    <t>LUZ AMANDA ZAMORA</t>
  </si>
  <si>
    <t>CO1.PCCNTR.3502403</t>
  </si>
  <si>
    <t>241-2022</t>
  </si>
  <si>
    <t>Claudia Andrea</t>
  </si>
  <si>
    <t>https://community.secop.gov.co/Public/Tendering/OpportunityDetail/Index?noticeUID=CO1.NTC.2774437&amp;isFromPublicArea=True&amp;isModal=true&amp;asPopupView=true</t>
  </si>
  <si>
    <t>Claudia Andrea Bolivar Cuchia</t>
  </si>
  <si>
    <t>CO1.PCCNTR.3502526</t>
  </si>
  <si>
    <t>242-2022</t>
  </si>
  <si>
    <t>NANCY YADIRA ZAPATA ACEVEDO</t>
  </si>
  <si>
    <t>https://community.secop.gov.co/Public/Tendering/OpportunityDetail/Index?noticeUID=CO1.NTC.2775007&amp;isFromPublicArea=True&amp;isModal=true&amp;asPopupView=true</t>
  </si>
  <si>
    <t>NANZY YA DIRA ZAPATA ACEVEDO</t>
  </si>
  <si>
    <t>CO1.PCCNTR.3484814</t>
  </si>
  <si>
    <t>243-2022</t>
  </si>
  <si>
    <t>LUIS EDUARDO JIMENEZ LARA</t>
  </si>
  <si>
    <t>21,600,000</t>
  </si>
  <si>
    <t>18,900,000</t>
  </si>
  <si>
    <t>5,400,000</t>
  </si>
  <si>
    <t>16,200,000</t>
  </si>
  <si>
    <t>2,592,000</t>
  </si>
  <si>
    <t>https://community.secop.gov.co/Public/Tendering/OpportunityDetail/Index?noticeUID=CO1.NTC.2761281&amp;isFromPublicArea=True&amp;isModal=true&amp;asPopupView=true</t>
  </si>
  <si>
    <t>CO1.PCCNTR.3467637</t>
  </si>
  <si>
    <t>244-2022</t>
  </si>
  <si>
    <t>Prestar sus servicios profesionales para apoyar la formulación  proceso de contratación  evaluación  seguimiento y liquidación relacionados con el proyecto de inversión 1897 para asegurar la adecuada inversión de recursos locales y el cumplimiento de las metas del mismo.</t>
  </si>
  <si>
    <t>OSCAR OSWALDO AVILA CAMARGO</t>
  </si>
  <si>
    <t>https://community.secop.gov.co/Public/Tendering/OpportunityDetail/Index?noticeUID=CO1.NTC.2746807&amp;isFromPublicArea=True&amp;isModal=true&amp;asPopupView=true</t>
  </si>
  <si>
    <t>CO1.PCCNTR.3458561</t>
  </si>
  <si>
    <t>246-2022</t>
  </si>
  <si>
    <t>Jairziñiho Gutiérrez</t>
  </si>
  <si>
    <t>https://community.secop.gov.co/Public/Tendering/OpportunityDetail/Index?noticeUID=CO1.NTC.2739601&amp;isFromPublicArea=True&amp;isModal=true&amp;asPopupView=true</t>
  </si>
  <si>
    <t>CO1.PCCNTR.3459971</t>
  </si>
  <si>
    <t>247-2022</t>
  </si>
  <si>
    <t>CRISTIAN DAVID MEDINA LEON</t>
  </si>
  <si>
    <t>CO1.PCCNTR.3483732</t>
  </si>
  <si>
    <t>248-2022</t>
  </si>
  <si>
    <t>PRESTAR SERVICIOS DE APOYO A LA GESTIÓN EN LA EJECUCIÓN DE LAS ACTIVIDADES ADMINISTRATIVAS  OPERATIVOS DE IVC Y ATENCIÓN DE PQRS RELACIONADAS CON LA GESTIÓN POLICIVA Y JURÍDICA EN LA ALCALDÍA LOCAL DE PUENTE ARANDA.</t>
  </si>
  <si>
    <t>OSCAR IVAN ESPINEL MOLANO</t>
  </si>
  <si>
    <t>27,900,000</t>
  </si>
  <si>
    <t>21,700,000</t>
  </si>
  <si>
    <t>9,300,000</t>
  </si>
  <si>
    <t>18,600,000</t>
  </si>
  <si>
    <t>3,906,000</t>
  </si>
  <si>
    <t>https://community.secop.gov.co/Public/Tendering/OpportunityDetail/Index?noticeUID=CO1.NTC.2760851&amp;isFromPublicArea=True&amp;isModal=true&amp;asPopupView=true</t>
  </si>
  <si>
    <t>CO1.PCCNTR.3468982</t>
  </si>
  <si>
    <t>249-2022</t>
  </si>
  <si>
    <t>Prestar sus servicios profesionales para apoyar los asuntos relacionados con seguridad ciudadana  convivencia y prevención de conflictos  violencias y delitos en la localidad</t>
  </si>
  <si>
    <t>JUAN PABLO ORDOÑEZ</t>
  </si>
  <si>
    <t>10,166,667</t>
  </si>
  <si>
    <t>29,833,333</t>
  </si>
  <si>
    <t>https://community.secop.gov.co/Public/Tendering/OpportunityDetail/Index?noticeUID=CO1.NTC.2745869&amp;isFromPublicArea=True&amp;isModal=true&amp;asPopupView=true</t>
  </si>
  <si>
    <t>JUAN ORDOÑEZ</t>
  </si>
  <si>
    <t>CO1.PCCNTR.3496286</t>
  </si>
  <si>
    <t>250-2022</t>
  </si>
  <si>
    <t>JAVIER MAURICIO PUENTES GALVIS</t>
  </si>
  <si>
    <t>CO1.PCCNTR.3482962</t>
  </si>
  <si>
    <t>251-2022</t>
  </si>
  <si>
    <t>Prestar sus servicios técnicos en procesos administrativos y logístico en la ejecución de actividades previstas para el cumplimiento de los dispuesto a la estrategia territorial de salud</t>
  </si>
  <si>
    <t>yolanda chaux bautista</t>
  </si>
  <si>
    <t>19,140,000</t>
  </si>
  <si>
    <t>https://community.secop.gov.co/Public/Tendering/OpportunityDetail/Index?noticeUID=CO1.NTC.2746869&amp;isFromPublicArea=True&amp;isModal=true&amp;asPopupView=true</t>
  </si>
  <si>
    <t>CO1.PCCNTR.3488176</t>
  </si>
  <si>
    <t>252-2022</t>
  </si>
  <si>
    <t>PRESTAR SUS SERVICIOS ASISTENCIALES EN TEMAS ADMINISTRATIVOS Y LOGÍSTICOS QUE PROMUEVAN EL FORTALECIMIENTO DE LA PARTICIPACIÓN DE LAS ORGANIZACIONES NO FORMALES DE LA LOCALIDAD DE PUENTE ARANDA</t>
  </si>
  <si>
    <t>Paula Andrea Riveros Herrera</t>
  </si>
  <si>
    <t>13,600,000</t>
  </si>
  <si>
    <t>11,900,000</t>
  </si>
  <si>
    <t>10,200,000</t>
  </si>
  <si>
    <t>1,632,000</t>
  </si>
  <si>
    <t>https://community.secop.gov.co/Public/Tendering/OpportunityDetail/Index?noticeUID=CO1.NTC.2763847&amp;isFromPublicArea=True&amp;isModal=true&amp;asPopupView=true</t>
  </si>
  <si>
    <t>CO1.PCCNTR.3494185</t>
  </si>
  <si>
    <t>253-2022</t>
  </si>
  <si>
    <t>PRESTAR SUS SERVICIOS DE APOYO TÉCNICO AL DESPACHO DE LA ALCALDÍA LOCAL EN LOS TRÁMITES DE SU COMPETENCIA  PRINCIPALMENTE EN LO RELACIONADO CON EL TRÁMITE DE LOS DESPACHOS COMISORIOS</t>
  </si>
  <si>
    <t>13,750,000</t>
  </si>
  <si>
    <t>https://community.secop.gov.co/Public/Tendering/OpportunityDetail/Index?noticeUID=CO1.NTC.2766937&amp;isFromPublicArea=True&amp;isModal=true&amp;asPopupView=true</t>
  </si>
  <si>
    <t>CO1.PCCNTR.3503798</t>
  </si>
  <si>
    <t>254-2022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</si>
  <si>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</si>
  <si>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Samanta Sthepany Pardo Penagos</t>
  </si>
  <si>
    <t>https://community.secop.gov.co/Public/Tendering/OpportunityDetail/Index?noticeUID=CO1.NTC.2775802&amp;isFromPublicArea=True&amp;isModal=true&amp;asPopupView=true</t>
  </si>
  <si>
    <t>CO1.PCCNTR.3520854</t>
  </si>
  <si>
    <t>255-2022</t>
  </si>
  <si>
    <t>SANDRA LILIANA PLAZAS DUARTE</t>
  </si>
  <si>
    <t>https://community.secop.gov.co/Public/Tendering/OpportunityDetail/Index?noticeUID=CO1.NTC.2790016&amp;isFromPublicArea=True&amp;isModal=true&amp;asPopupView=true</t>
  </si>
  <si>
    <t>256-2022</t>
  </si>
  <si>
    <t>257-2022</t>
  </si>
  <si>
    <t>CO1.PCCNTR.3640729</t>
  </si>
  <si>
    <t>258-2022</t>
  </si>
  <si>
    <t>Prestar el servicio de mantenimiento incluyendo los repuestos  anillado de verificación  recarga y etiquetado de los extintores de propiedad a cargo del Fondo de Desarrollo Local de Puente Aranda  de acuerdo con los estudios previos que hacen parte integral del contrato.</t>
  </si>
  <si>
    <t>Mínima cuantía</t>
  </si>
  <si>
    <t>Extintores Firext s.a.s.</t>
  </si>
  <si>
    <t>https://community.secop.gov.co/Public/Tendering/OpportunityDetail/Index?noticeUID=CO1.NTC.2880138&amp;isFromPublicArea=True&amp;isModal=true&amp;asPopupView=true</t>
  </si>
  <si>
    <t>yeimy tatiana lara</t>
  </si>
  <si>
    <t>CO1.PCCNTR.3641080</t>
  </si>
  <si>
    <t>259-2022</t>
  </si>
  <si>
    <t>PRESTACIÓN DEL SERVICIO DE VIGILANCIA Y SEGURIDAD PRIVADA CON ARMAS Y SIN ARMAS  MEDIOS TECNOLÓGICOS Y CONTROL DE ACCESO  PARA LOS USUARIOS  FUNCIONARIOS Y CONTRATISTAS  ASÍ COMO PARA LOS BIENES MUEBLES E INMUEBLES DE PROPIEDAD Y/O TENENCIA DEL FONDO DE DESARROLLO LOCAL DE PUENTE ARANDA  DE CONFORMI</t>
  </si>
  <si>
    <t>Licitación pública</t>
  </si>
  <si>
    <t>CORPS SECURITY LTDA</t>
  </si>
  <si>
    <t>445,488,474</t>
  </si>
  <si>
    <t>130,228,128</t>
  </si>
  <si>
    <t>325,206,586</t>
  </si>
  <si>
    <t>https://community.secop.gov.co/Public/Tendering/OpportunityDetail/Index?noticeUID=CO1.NTC.2871393&amp;isFromPublicArea=True&amp;isModal=true&amp;asPopupView=true</t>
  </si>
  <si>
    <t>LEONARDO KARAM HELO</t>
  </si>
  <si>
    <t>CO1.PCCNTR.3652557</t>
  </si>
  <si>
    <t>260-2022</t>
  </si>
  <si>
    <t>SELECCIONAR A UN INTERMEDIARIO DE SEGUROS  LEGALMENTE ESTABLECIDO EN COLOMBIA  PARA QUE PRESTE LOS SERVICIOS DE INTERMEDIACIÓN DE SEGUROS Y ACOMPAÑAMIENTO PERMANENTE AL FONDO DE DESARROLLO LOCAL DE PUENTE ARANDA PARA LA ADECUADA PROTECCIÓN BIENES E INTERESES PATRIMONIALES DE SU PROPIEDAD Y POR AQUEL</t>
  </si>
  <si>
    <t>Consultoría</t>
  </si>
  <si>
    <t>CCE-20-Concurso_Meritos_Sin_Lista_Corta_1Sobre</t>
  </si>
  <si>
    <t>CAF ASESORES DE SEGUROS LTDA</t>
  </si>
  <si>
    <t>https://community.secop.gov.co/Public/Tendering/OpportunityDetail/Index?noticeUID=CO1.NTC.2882576&amp;isFromPublicArea=True&amp;isModal=true&amp;asPopupView=true</t>
  </si>
  <si>
    <t>JORGE SANTANA PALACIO</t>
  </si>
  <si>
    <t>261-2022</t>
  </si>
  <si>
    <t>CO1.PCCNTR.3709543</t>
  </si>
  <si>
    <t>262-2022</t>
  </si>
  <si>
    <t>La prestación de servicios de apoyo logístico para el desarrollo del primer encuentro de familias  denominado: Lunada para las familias de los niños y niñas de la primera infancia</t>
  </si>
  <si>
    <t>CORPORACION PARA EL DESARROLLO SOSTENIBLE DEL AMBIENTE  SOCIAL Y ARTISTICO</t>
  </si>
  <si>
    <t>29,595,993</t>
  </si>
  <si>
    <t>https://community.secop.gov.co/Public/Tendering/OpportunityDetail/Index?noticeUID=CO1.NTC.2937602&amp;isFromPublicArea=True&amp;isModal=true&amp;asPopupView=true</t>
  </si>
  <si>
    <t>LUIS CARLOS MELO MORA</t>
  </si>
  <si>
    <t>CO1.PCCNTR.3723097</t>
  </si>
  <si>
    <t>263-2022</t>
  </si>
  <si>
    <t>CONTRATAR A PRECIOS FIJOS Y A MONTO AGOTABLE LA INTERVENCION DE LA MALLA VIAL LOCAL E INTERMEDIA DE LA LOCALIDAD DE PUENTE ARANDA EN LA CIUDAD DE BOGOTA D.C. CON OBRAS Y ACTIVIDADES DE CONSERVACION</t>
  </si>
  <si>
    <t>Obra</t>
  </si>
  <si>
    <t>Licitación pública Obra Publica</t>
  </si>
  <si>
    <t>INGESEM 2022</t>
  </si>
  <si>
    <t>11,588,464,545</t>
  </si>
  <si>
    <t>11,559,493,383</t>
  </si>
  <si>
    <t>https://community.secop.gov.co/Public/Tendering/OpportunityDetail/Index?noticeUID=CO1.NTC.2923109&amp;isFromPublicArea=True&amp;isModal=true&amp;asPopupView=true</t>
  </si>
  <si>
    <t>CO1.PCCNTR.3721402</t>
  </si>
  <si>
    <t>264-2022</t>
  </si>
  <si>
    <t>CONTRATAR LOS SEGUROS QUE AMPAREN LOS INTERESES PATRIMONIALES ACTUALES Y FUTUROS  ASÍ COMO LOS BIENES DE PROPIEDAD DEL FONDO DE DESARROLLO LOCAL DE PUENTE ARANDA  QUE ESTÉN BAJO SU RESPONSABILIDAD Y CUSTODIA Y AQUELLOS QUE SEAN ADQUIRIDOS PARA DESARROLLAR LAS FUNCIONES INHERENTES A SU ACTIVIDAD  ASÍ</t>
  </si>
  <si>
    <t>Seguros</t>
  </si>
  <si>
    <t>Selección Abreviada de Menor Cuantía</t>
  </si>
  <si>
    <t>Aseguradora Solidaria de Colombia Entidad Cooperativa</t>
  </si>
  <si>
    <t>135,164,115</t>
  </si>
  <si>
    <t>131,668,315</t>
  </si>
  <si>
    <t>4,054,923</t>
  </si>
  <si>
    <t>https://community.secop.gov.co/Public/Tendering/OpportunityDetail/Index?noticeUID=CO1.NTC.2941837&amp;isFromPublicArea=True&amp;isModal=true&amp;asPopupView=true</t>
  </si>
  <si>
    <t>Ramiro Alberto Ruiz Clavijo</t>
  </si>
  <si>
    <t>CO1.PCCNTR.3846403</t>
  </si>
  <si>
    <t>265-2022</t>
  </si>
  <si>
    <t>REALIZAR LA INTERVENTORIA TECNICA  ADMINISTRATIVA  LEGAL  FINANCIERA  SOCIAL  AMBIENTAL Y SST PARA EL CONTRATO DE OBRA PUBLICA RESULTANTE DEL PROCESO DE LICITACION PUBLICA ALPA-LP-003-2022 cuyo objeto es CONTRATAR POR EL SISTEMA DE PRECIOS UNITARIOS FIJOS Y A MONTO AGOTABLE LA INTERVENCION DE LA MAL</t>
  </si>
  <si>
    <t>Interventoría</t>
  </si>
  <si>
    <t>CONSORCIO INTERPAVIMENTOS</t>
  </si>
  <si>
    <t>1,158,846,269</t>
  </si>
  <si>
    <t>https://community.secop.gov.co/Public/Tendering/OpportunityDetail/Index?noticeUID=CO1.NTC.3010119&amp;isFromPublicArea=True&amp;isModal=true&amp;asPopupView=true</t>
  </si>
  <si>
    <t>CO1.PCCNTR.3758845</t>
  </si>
  <si>
    <t>266-2022</t>
  </si>
  <si>
    <t>Arrendamiento de bien inmueble para bodega del Fondo de Desarrollo Local De Puente Aranda</t>
  </si>
  <si>
    <t>Arrendamiento de inmuebles</t>
  </si>
  <si>
    <t>PAULINA DEL CARMEN DIAZ MESA</t>
  </si>
  <si>
    <t>19,200,000</t>
  </si>
  <si>
    <t>22,464,000</t>
  </si>
  <si>
    <t>https://community.secop.gov.co/Public/Tendering/OpportunityDetail/Index?noticeUID=CO1.NTC.2991226&amp;isFromPublicArea=True&amp;isModal=true&amp;asPopupView=true</t>
  </si>
  <si>
    <t>CO1.PCCNTR.3785331</t>
  </si>
  <si>
    <t>267-2022</t>
  </si>
  <si>
    <t>El contrato que se pretende celebrar tendrá por objeto Prestar sus servicios profesionales al Despacho de la Alcaldía Local para apoyar el trámite de los asuntos de su competencia  atención de los derechos de petición  consolidar las proposiciones y solicitudes de los entes de control  de acuerdo a</t>
  </si>
  <si>
    <t>JOSE YECID MORENO BERNAL</t>
  </si>
  <si>
    <t>33,000,000</t>
  </si>
  <si>
    <t>4,216,667</t>
  </si>
  <si>
    <t>28,783,333</t>
  </si>
  <si>
    <t>23,430,000</t>
  </si>
  <si>
    <t>https://community.secop.gov.co/Public/Tendering/OpportunityDetail/Index?noticeUID=CO1.NTC.3015401&amp;isFromPublicArea=True&amp;isModal=true&amp;asPopupView=true</t>
  </si>
  <si>
    <t>jose yecid moreno bernal</t>
  </si>
  <si>
    <t>CO1.PCCNTR.3810242</t>
  </si>
  <si>
    <t>268-2022</t>
  </si>
  <si>
    <t>CONTRATAR LA PÓLIZA DE VIDA GRUPO DE LOS EDILES DE LA ALCALDIA LOCAL DE PUENTE ARANDA</t>
  </si>
  <si>
    <t>COMPAÑÍA MUNDIAL DE SEGUROS S.A.</t>
  </si>
  <si>
    <t>9,570,000</t>
  </si>
  <si>
    <t>https://community.secop.gov.co/Public/Tendering/OpportunityDetail/Index?noticeUID=CO1.NTC.3011952&amp;isFromPublicArea=True&amp;isModal=true&amp;asPopupView=true</t>
  </si>
  <si>
    <t>JUAN ENRIQUE BUSTAMANTE MOLINA</t>
  </si>
  <si>
    <t>CO1.PCCNTR.3791510</t>
  </si>
  <si>
    <t>269-2022</t>
  </si>
  <si>
    <t>Adquisición de elementos pedagógicos POP que requiera la Alcaldía Local de Puente Aranda para desarrollar los talleres de capacitación y las actividades lúdico pedagógicas programadas dentro de los componentes del Proyecto 1894 Puente Aranda sin violencias  Proyecto 1897 Puente Aranda con salud en s</t>
  </si>
  <si>
    <t>Compraventa</t>
  </si>
  <si>
    <t>Little Monkey Promocionales y Publicidad BTL SAS</t>
  </si>
  <si>
    <t>27,924,876</t>
  </si>
  <si>
    <t>https://community.secop.gov.co/Public/Tendering/OpportunityDetail/Index?noticeUID=CO1.NTC.2998156&amp;isFromPublicArea=True&amp;isModal=true&amp;asPopupView=true</t>
  </si>
  <si>
    <t>Oscar David Bernal Castaño</t>
  </si>
  <si>
    <t>CO1.PCCNTR.3798663</t>
  </si>
  <si>
    <t>270-2022</t>
  </si>
  <si>
    <t>Contratar el servicio de mantenimiento integral preventivo y correctivo  incluido suministro e instalación de repuestos y accesorios  con mano de obra especializada al parque automotor del FDL de Puente Aranda  a monto agotable</t>
  </si>
  <si>
    <t>CENTRO CAR 19 LIMITADA</t>
  </si>
  <si>
    <t>25,000,000</t>
  </si>
  <si>
    <t>https://community.secop.gov.co/Public/Tendering/OpportunityDetail/Index?noticeUID=CO1.NTC.2992687&amp;isFromPublicArea=True&amp;isModal=true&amp;asPopupView=true</t>
  </si>
  <si>
    <t>FABIO VINICIO TAMAYO TAMAYO</t>
  </si>
  <si>
    <t>CO1.PCCNTR.3797679</t>
  </si>
  <si>
    <t>271-2022</t>
  </si>
  <si>
    <t>Adquisición de tiquetes aéreos en ruta nacional para veinte (20) personas que actúan como presidentes o delegados de las Juntas de Acción Comunal de la localidad de Puente Aranda  en el marco del: XXIX Congreso Nacional de Acción Comunal.</t>
  </si>
  <si>
    <t>SERVICIOS UNIDOS DE TRANSPORTE ESPECIAL S.A.S</t>
  </si>
  <si>
    <t>15,763,020</t>
  </si>
  <si>
    <t>https://community.secop.gov.co/Public/Tendering/OpportunityDetail/Index?noticeUID=CO1.NTC.3003810&amp;isFromPublicArea=True&amp;isModal=true&amp;asPopupView=true</t>
  </si>
  <si>
    <t>PAULA ANDREA RODRIGUEZ MESIAS</t>
  </si>
  <si>
    <t>272-2022</t>
  </si>
  <si>
    <t>CO1.PCCNTR.3841715</t>
  </si>
  <si>
    <t>273-2022</t>
  </si>
  <si>
    <t>Prestar sus servicios como instructor de formación deportiva en gimnasia  en la ejecución de las actividades previstas en la implementación de los programas  procesos de formación deportiva y la estrategia de cuidado en el territorio en la localidad de Puente Aranda  de conformidad con los estudios</t>
  </si>
  <si>
    <t>susan jhoann vargas castro</t>
  </si>
  <si>
    <t>https://community.secop.gov.co/Public/Tendering/OpportunityDetail/Index?noticeUID=CO1.NTC.3066550&amp;isFromPublicArea=True&amp;isModal=true&amp;asPopupView=true</t>
  </si>
  <si>
    <t>CO1.PCCNTR.3897258</t>
  </si>
  <si>
    <t>274-2022</t>
  </si>
  <si>
    <t>Prestar los servicios técnicos requeridos para apoyar la formulación  procesos de contratación  evaluación  seguimiento y liquidación de proyectos para asegurar la adecuada inversión de recursos locales y el cumplimiento de las metas del mismo en lo referente al proyecto 1907  Fortalecimiento al des</t>
  </si>
  <si>
    <t>oswaldo vargas gil</t>
  </si>
  <si>
    <t>https://community.secop.gov.co/Public/Tendering/OpportunityDetail/Index?noticeUID=CO1.NTC.3125947&amp;isFromPublicArea=True&amp;isModal=true&amp;asPopupView=true</t>
  </si>
  <si>
    <t>CO1.PCCNTR.3841939</t>
  </si>
  <si>
    <t>275-2022</t>
  </si>
  <si>
    <t>Apoyar jurídicamente la ejecución de las acciones requeridas para la depuración de las actuaciones administrativas que cursan en la Alcaldía Local.</t>
  </si>
  <si>
    <t>NICOLÁS FELIPE MENDOZA CERQUERA</t>
  </si>
  <si>
    <t>27,500,000</t>
  </si>
  <si>
    <t>6,233,333</t>
  </si>
  <si>
    <t>21,175,000</t>
  </si>
  <si>
    <t>https://community.secop.gov.co/Public/Tendering/OpportunityDetail/Index?noticeUID=CO1.NTC.3068078&amp;isFromPublicArea=True&amp;isModal=true&amp;asPopupView=true</t>
  </si>
  <si>
    <t>CO1.PCCNTR.3840712</t>
  </si>
  <si>
    <t>276-2022</t>
  </si>
  <si>
    <t>PRESTAR SERVICIOS PROFESIONALES PARA REALIZAR ACOMPAÑAMIENTO EN LAS DIFERENTES ETAPAS DE EJECUCIÓN Y DISEÑO DE LAS ESTRATEGIAS Y CAMPAÑAS DIGITALES TENDIENTES A PROMOVER LA PARTICIPACIÓN DIGITAL EN LA LOCALIDAD DE PUENTE ARANDA</t>
  </si>
  <si>
    <t>MONICA MRIA ZAPATA PAEZ</t>
  </si>
  <si>
    <t>17,517,500</t>
  </si>
  <si>
    <t>https://community.secop.gov.co/Public/Tendering/OpportunityDetail/Index?noticeUID=CO1.NTC.3066555&amp;isFromPublicArea=True&amp;isModal=true&amp;asPopupView=true</t>
  </si>
  <si>
    <t>CO1.PCCNTR.3896038</t>
  </si>
  <si>
    <t>277-2022</t>
  </si>
  <si>
    <t>PRESTAR LOS SERVICIOS PROFESIONALES REQUERIDOS PARA APOYAR LA FORMULACIÓN  PROCESO DE CONTRATACIÓN  EVALUACIÓN Y SEGUIMIENTO DE PROYECTOS INCLUIDOS EN EL PLAN DE DESARROLLO LOCAL VIGENTE  ASÍ COMO LA LIQUIDACIÓN DE LOS CONTRATOS SUSCRITOS PARA SU EJECUCIÓN PARA ASEGURAR A ADECUADA INVERSIÓN DE RECUR</t>
  </si>
  <si>
    <t>EMMANUEL BRIAN GUERRA PINILLA</t>
  </si>
  <si>
    <t>20,475,000</t>
  </si>
  <si>
    <t>3,185,000</t>
  </si>
  <si>
    <t>https://community.secop.gov.co/Public/Tendering/OpportunityDetail/Index?noticeUID=CO1.NTC.3126114&amp;isFromPublicArea=True&amp;isModal=true&amp;asPopupView=true</t>
  </si>
  <si>
    <t>CO1.PCCNTR.3840615</t>
  </si>
  <si>
    <t>278-2022</t>
  </si>
  <si>
    <t>PRESTAR SERVICIOS PROFESIONALES PARA APOYAR LA ARTICULACIÓN CON LOS GRUPOS EMPRESARIALES  COMERCIALES  Y DIFERENTES GRUPOS DE PARTICIPACIÓN QUE HACEN PARTE DE LA LOCALIDAD DE PUENTE ARANDA</t>
  </si>
  <si>
    <t>Diana Carolina Abril Cuervo</t>
  </si>
  <si>
    <t>6,416,667</t>
  </si>
  <si>
    <t>https://community.secop.gov.co/Public/Tendering/OpportunityDetail/Index?noticeUID=CO1.NTC.3066553&amp;isFromPublicArea=True&amp;isModal=true&amp;asPopupView=true</t>
  </si>
  <si>
    <t>279-2022</t>
  </si>
  <si>
    <t>Aunar esfuerzos técnicos  administrativos y financieros  entre el Fondo de Desarrollo Local de Puente Aranda y la Subred Integrada de Servicios de Salud Suroccidente  para el otorgamiento de ayudas técnicas o dispositivos de asistencia personal  no incluidas o no cubiertas en el plan obligatorio de</t>
  </si>
  <si>
    <t>Otro</t>
  </si>
  <si>
    <t>SUBRED INTEGRADA DE SERVICIOS DE SALUD SUR OCCIDENTE ESE.</t>
  </si>
  <si>
    <t>367,468,000</t>
  </si>
  <si>
    <t>https://community.secop.gov.co/Public/Tendering/OpportunityDetail/Index?noticeUID=CO1.NTC.3084338&amp;isFromPublicArea=True&amp;isModal=true&amp;asPopupView=true</t>
  </si>
  <si>
    <t>CO1.PCCNTR.3840901</t>
  </si>
  <si>
    <t>280-2022</t>
  </si>
  <si>
    <t>Prestar los servicios profesionales para apoyar jurídicamente en los procesos precontractuales y contractuales del fondo de desarrollo local de Puente Aranda.</t>
  </si>
  <si>
    <t>Andres Felipe Capera Sanchez</t>
  </si>
  <si>
    <t>5,156,667</t>
  </si>
  <si>
    <t>22,113,000</t>
  </si>
  <si>
    <t>https://community.secop.gov.co/Public/Tendering/OpportunityDetail/Index?noticeUID=CO1.NTC.3066554&amp;isFromPublicArea=True&amp;isModal=true&amp;asPopupView=true</t>
  </si>
  <si>
    <t>CO1.PCCNTR.3895494</t>
  </si>
  <si>
    <t>281-2022</t>
  </si>
  <si>
    <t>prestar sus servicios como profesional para caracterizar las huertas urbanas  capacitar a las personas encargadas de las huertas y demás actividades previstas en la implementación los programas  procesos de agricultura urbana en el territorio en la Localidad de Puente Aranda  de conformidad con los</t>
  </si>
  <si>
    <t>Diana Milena Chavarro Melo</t>
  </si>
  <si>
    <t>19,792,500</t>
  </si>
  <si>
    <t>https://community.secop.gov.co/Public/Tendering/OpportunityDetail/Index?noticeUID=CO1.NTC.3125946&amp;isFromPublicArea=True&amp;isModal=true&amp;asPopupView=true</t>
  </si>
  <si>
    <t>CO1.PCCNTR.3904838</t>
  </si>
  <si>
    <t>282-2022</t>
  </si>
  <si>
    <t>Leidy Catalina Veloza Rodriguez</t>
  </si>
  <si>
    <t>3,033,333</t>
  </si>
  <si>
    <t>15,765,750</t>
  </si>
  <si>
    <t>https://community.secop.gov.co/Public/Tendering/OpportunityDetail/Index?noticeUID=CO1.NTC.3135184&amp;isFromPublicArea=True&amp;isModal=true&amp;asPopupView=true</t>
  </si>
  <si>
    <t>CO1.PCCNTR.3905234</t>
  </si>
  <si>
    <t>283-2022</t>
  </si>
  <si>
    <t>Prestar sus servicios profesionales para apoyar jurídicamente la ejecución de las acciones requeridas para la depuración de las actuaciones administrativas que cursan en la alcaldía local.</t>
  </si>
  <si>
    <t>OSCAR YESID CONDIA PEREZ</t>
  </si>
  <si>
    <t>17,403,750</t>
  </si>
  <si>
    <t>https://community.secop.gov.co/Public/Tendering/OpportunityDetail/Index?noticeUID=CO1.NTC.3136147&amp;isFromPublicArea=True&amp;isModal=true&amp;asPopupView=true</t>
  </si>
  <si>
    <t>Oscar Yesid Condia Perez</t>
  </si>
  <si>
    <t>CO1.PCCNTR.3907807</t>
  </si>
  <si>
    <t>284-2022</t>
  </si>
  <si>
    <t>PRESTAR SUS SERVICIOS PROFESIONALES PARA APOYAR LA GESTIÓN DE LA CASA DEL CONSUMIDOR EN LA ALCALDÍA LOCAL</t>
  </si>
  <si>
    <t>DIEGO FERNANDO PAEZ ECHEVERRY</t>
  </si>
  <si>
    <t>2,275,000</t>
  </si>
  <si>
    <t>18,222,750</t>
  </si>
  <si>
    <t>https://community.secop.gov.co/Public/Tendering/OpportunityDetail/Index?noticeUID=CO1.NTC.3139522&amp;isFromPublicArea=True&amp;isModal=true&amp;asPopupView=true</t>
  </si>
  <si>
    <t>DIEGO PAEZ</t>
  </si>
  <si>
    <t>285-2022</t>
  </si>
  <si>
    <t>286-2022</t>
  </si>
  <si>
    <t>Aunar esfuerzos técnicos  administrativos  financieros y logísticos para fortalecer los emprendimientos o micronegocios de la LOCALIDAD PUENTE ARANDA  a través de procesos de asistencia técnica  formulación de plan de inversión y capitalización bajo un enfoque de priorización poblacional y territori</t>
  </si>
  <si>
    <t>Contratación Directa (con ofertas)</t>
  </si>
  <si>
    <t>CORPORACION PARA EL DESARROLLO DE LAS MICROEMPRESAS</t>
  </si>
  <si>
    <t>449,997,230</t>
  </si>
  <si>
    <t>https://community.secop.gov.co/Public/Tendering/OpportunityDetail/Index?noticeUID=CO1.NTC.3164865&amp;isFromPublicArea=True&amp;isModal=true&amp;asPopupView=true</t>
  </si>
  <si>
    <t>Maria Lucia Castrillon Simmonds</t>
  </si>
  <si>
    <t>CO1.PCCNTR.3947614</t>
  </si>
  <si>
    <t>287-2022</t>
  </si>
  <si>
    <t>Prestar sus servicios profesionales al despacho realizando consolidación y/o parametrización y/o análisis y/o informes con el fin de obtener estadísticas de las organizaciones sociales  culturales  empresariales de la Localidad de Puente Aranda que contribuyan a la toma de decisiones.</t>
  </si>
  <si>
    <t>ruby carolina moncada rubiano</t>
  </si>
  <si>
    <t>25,650,000</t>
  </si>
  <si>
    <t>https://community.secop.gov.co/Public/Tendering/OpportunityDetail/Index?noticeUID=CO1.NTC.3183192&amp;isFromPublicArea=True&amp;isModal=true&amp;asPopupView=true</t>
  </si>
  <si>
    <t>288-2022</t>
  </si>
  <si>
    <t>PRESTAR SUS SERVICIOS PROFESIONALES REQUERIDOS PARA APOYAR LA FORMULACION  PROCESO DE CONTRATACION  EVALUACION  SEGUIMIENTO Y LIQUIDACION DE PROYECTOS RELACIONADOS CON DEPORTES  PARA ASEGURAR LA ADECUADA INVERSION DE RECURSOS EN LA LOCALIDAD DE PUENTE ARANDA</t>
  </si>
  <si>
    <t>RAFAEL ARTURO JAQUE TENJO</t>
  </si>
  <si>
    <t>22,500,000</t>
  </si>
  <si>
    <t>https://community.secop.gov.co/Public/Tendering/OpportunityDetail/Index?noticeUID=CO1.NTC.3183163&amp;isFromPublicArea=True&amp;isModal=true&amp;asPopupView=true</t>
  </si>
  <si>
    <t>RAFAEL AETURO JAQUE TENJO</t>
  </si>
  <si>
    <t>289-2022</t>
  </si>
  <si>
    <t>La prestación de servicios de apoyo logístico para el desarrollo de la conmemoración del día del adulto mayor de la localidad de Puente Aranda</t>
  </si>
  <si>
    <t>B2 NETWORKS SAS</t>
  </si>
  <si>
    <t>27,925,863</t>
  </si>
  <si>
    <t>https://community.secop.gov.co/Public/Tendering/OpportunityDetail/Index?noticeUID=CO1.NTC.3136641&amp;isFromPublicArea=True&amp;isModal=true&amp;asPopupView=true</t>
  </si>
  <si>
    <t>EDILBERTO BOHORQUEZ RODRIGUEZ</t>
  </si>
  <si>
    <t>290-2022</t>
  </si>
  <si>
    <t>APOYAR LA FORMULACION  PROCESO DE CONTRATACION  EVALUACION  SEGUIMIENTO Y LIQUIDACION RELACIONADOS CON LOS PROYECTOS AMBIENTALES PARA ASEGURAR LA ADECUADA INVERSION DE RECURSOS LOCALES Y EL CUMPLIMIENTO DE LAS METAS DEL MISMO</t>
  </si>
  <si>
    <t>ANDRES FELIPE TORRES FAJARDO</t>
  </si>
  <si>
    <t>https://community.secop.gov.co/Public/Tendering/OpportunityDetail/Index?noticeUID=CO1.NTC.3206018&amp;isFromPublicArea=True&amp;isModal=true&amp;asPopupView=true</t>
  </si>
  <si>
    <t>291-2022</t>
  </si>
  <si>
    <t>292-2022</t>
  </si>
  <si>
    <t>293-2022</t>
  </si>
  <si>
    <t>Activo</t>
  </si>
  <si>
    <t>Prestar los servicios de apoyo a la gestión al Fondo de Desarrollo Local de Puente Aranda  para acompañar los procesos que se adelanten para protección y uso adecuado del espacio público en la localidad.</t>
  </si>
  <si>
    <t>juan fernando piñeros baez</t>
  </si>
  <si>
    <t>10,908,000</t>
  </si>
  <si>
    <t>https://community.secop.gov.co/Public/Tendering/OpportunityDetail/Index?noticeUID=CO1.NTC.3252248&amp;isFromPublicArea=True&amp;isModal=true&amp;asPopupView=true</t>
  </si>
  <si>
    <t>294-2022</t>
  </si>
  <si>
    <t>AUNAR ESFUERZOS TÉCNICOS  ADMINISTRATIVOS  JURÍDICOS Y FINANCIEROS ENTRE LA AGENCIA DISTRITAL PARA LA EDUCACIÓN SUPERIOR  LA CIENCIA Y LA TECNOLOGÍA - ATENEA Y EL FONDO DE DESARROLLO LOCAL DE PUENTE ARANDA PARA LA IMPLEMENTACIÓN DE UN NUEVO MODELO INCLUSIVO  EFICIENTE Y FLEXIBLE PARA EL ACCESO Y LA</t>
  </si>
  <si>
    <t>AGENCIA DISTRITAL PARA LA EDUCACIÓN SUPERIOR  LA CIENCIA Y LA TECNOLOGÍA  ATENEA</t>
  </si>
  <si>
    <t>1,813,200,000</t>
  </si>
  <si>
    <t>https://community.secop.gov.co/Public/Tendering/OpportunityDetail/Index?noticeUID=CO1.NTC.3200861&amp;isFromPublicArea=True&amp;isModal=true&amp;asPopupView=true</t>
  </si>
  <si>
    <t>295-2022</t>
  </si>
  <si>
    <t>Prestar servicios profesionales para realizar las gestiones inherentes en la liquidación  pago y depuración de obligaciones por pagar delos contratos suscritos por el FDL Puente Aranda.</t>
  </si>
  <si>
    <t>claudia patricia vallejo gutierrez</t>
  </si>
  <si>
    <t>https://community.secop.gov.co/Public/Tendering/OpportunityDetail/Index?noticeUID=CO1.NTC.3236798&amp;isFromPublicArea=True&amp;isModal=true&amp;asPopupView=true</t>
  </si>
  <si>
    <t>296-2022</t>
  </si>
  <si>
    <t>Aunar recursos técnicos  administrativos  económicos y financieros a fin de ejecutar el Centro Orquestal de Puente Aranda  de acuerdo con la formulación del convenio  estudios previos  anexo técnico y la propuesta presentada por el ejecutor  documentos que hacen parte integral del convenio .</t>
  </si>
  <si>
    <t>Fundacion Nacional Batuta</t>
  </si>
  <si>
    <t>663,204,000</t>
  </si>
  <si>
    <t>https://community.secop.gov.co/Public/Tendering/OpportunityDetail/Index?noticeUID=CO1.NTC.3220136&amp;isFromPublicArea=True&amp;isModal=true&amp;asPopupView=true</t>
  </si>
  <si>
    <t>MARIA CLAUDIA PARIAS DURÁN</t>
  </si>
  <si>
    <t>297-2022</t>
  </si>
  <si>
    <t>PRESTAR SERVICIOS PROFESIONALES COMO APOYO AL ÁREA DE GESTIÓN DEL DESARROLLO LOCAL  SOBRE TEMAS DEL PRESUPUESTO DEL FDL DE PUENTE ARANDA</t>
  </si>
  <si>
    <t>https://community.secop.gov.co/Public/Tendering/OpportunityDetail/Index?noticeUID=CO1.NTC.3222597&amp;isFromPublicArea=True&amp;isModal=true&amp;asPopupView=true</t>
  </si>
  <si>
    <t>298-2022</t>
  </si>
  <si>
    <t>Prestar los servicios de apoyo en temas de gestión ambiental relacionados con acciones de hábitos de consumo  reciclaje  cambio climático y gestión ambiental en la localidad de Puente Aranda.</t>
  </si>
  <si>
    <t>Adriana del Pilar Sánchez Martínez</t>
  </si>
  <si>
    <t>9,200,000</t>
  </si>
  <si>
    <t>https://community.secop.gov.co/Public/Tendering/OpportunityDetail/Index?noticeUID=CO1.NTC.3223924&amp;isFromPublicArea=True&amp;isModal=true&amp;asPopupView=true</t>
  </si>
  <si>
    <t>299-2022</t>
  </si>
  <si>
    <t>Aunar esfuerzos técnicos administrativos y financieros entre el IDRD y FDLPA para la construcción del parque Veraguas PZ-28  Cód. IDRD 16-221 ubicado en la Calle 3 No. 34-83 (CHIP AAA0037LTXR).</t>
  </si>
  <si>
    <t>INSTITUTO DISTRITAL DE RECREACIÓN Y DEPORTE</t>
  </si>
  <si>
    <t>14,000,000,000</t>
  </si>
  <si>
    <t>https://community.secop.gov.co/Public/Tendering/OpportunityDetail/Index?noticeUID=CO1.NTC.3219680&amp;isFromPublicArea=True&amp;isModal=true&amp;asPopupView=true</t>
  </si>
  <si>
    <t>300-2022</t>
  </si>
  <si>
    <t>CONTRATAR EL SUMINISTRO DE BIENES  ELEMENTOS Y/O SERVICIOS PARA LA CONSERVACION  MANTENIMIENTO Y EMBELLECIMIENTO DE ESPACIO PUBLICO DE LA LOCALIDAD DE PUENTE ARANDA  BOGOTA D.C.</t>
  </si>
  <si>
    <t>Suministros</t>
  </si>
  <si>
    <t>Selección abreviada subasta inversa</t>
  </si>
  <si>
    <t>GN GENERACION DE NEGOCIOS SAS</t>
  </si>
  <si>
    <t>185,675,676</t>
  </si>
  <si>
    <t>https://community.secop.gov.co/Public/Tendering/OpportunityDetail/Index?noticeUID=CO1.NTC.3136777&amp;isFromPublicArea=True&amp;isModal=true&amp;asPopupView=true</t>
  </si>
  <si>
    <t>CARMEN ELENA VILLAMIL BENITEZ</t>
  </si>
  <si>
    <t>301-2022</t>
  </si>
  <si>
    <t>PRESTAR SUS SERVICIOS PARA APOYAR EL PROCESO DE RADICACIÓN Y DISTRIBUCION DE LA CORRESPONDENCIA  ASI COMO LA ATENCION EN LA VENTANILLA CDI DE LA ALCALDÍA LOCAL DE PUENTE ARANDA.</t>
  </si>
  <si>
    <t>15,750,000</t>
  </si>
  <si>
    <t>https://community.secop.gov.co/Public/Tendering/OpportunityDetail/Index?noticeUID=CO1.NTC.3227190&amp;isFromPublicArea=True&amp;isModal=true&amp;asPopupView=true</t>
  </si>
  <si>
    <t>302-2022</t>
  </si>
  <si>
    <t>303-2022</t>
  </si>
  <si>
    <t>LA PRESTACIÓN DE SERVICIOS DE APOYO LOGÍSTICO PARA EL DESARROLLO DEL FORO EDUCATIVO LOCAL PARA LA PRIMERA INFANCIA</t>
  </si>
  <si>
    <t>13,688,967</t>
  </si>
  <si>
    <t>https://community.secop.gov.co/Public/Tendering/OpportunityDetail/Index?noticeUID=CO1.NTC.3200922&amp;isFromPublicArea=True&amp;isModal=true&amp;asPopupView=true</t>
  </si>
  <si>
    <t>307-2022</t>
  </si>
  <si>
    <t>PRESTAR SUS SERVICIOS PROFESIONALES PARA APOYAR JURÍDICAMENTE LA EJECUCIÓN DE LAS ACCIONES REQUERIDAS PARA EL IMPULSO Y TRAMITE PROCESAL DE ACTUACIONES ADMINISTRATIVAS Y DE INSPECCION  VIGILANCIA Y CONTROL DE COMPETENCIA DE LA ALCALDÍA LOCAL.</t>
  </si>
  <si>
    <t>18,000,000</t>
  </si>
  <si>
    <t>https://community.secop.gov.co/Public/Tendering/OpportunityDetail/Index?noticeUID=CO1.NTC.3288996&amp;isFromPublicArea=True&amp;isModal=true&amp;asPopupView=true</t>
  </si>
  <si>
    <t>CO1.PCCNTR.188806</t>
  </si>
  <si>
    <t>los contratos que se pretenden celebrar tendrán por objeto el contratista se obliga con el fondo de desarrollo local a prestar sus servicios de apoyo a la gestión del proyecto punto vive digital de la Localidad de Puente Aranda de acuerdo con los estudios previos</t>
  </si>
  <si>
    <t>jimy alexander cepeda espinel</t>
  </si>
  <si>
    <t>13,253,333</t>
  </si>
  <si>
    <t>9,986,667</t>
  </si>
  <si>
    <t>3,266,666</t>
  </si>
  <si>
    <t>https://community.secop.gov.co/Public/Tendering/OpportunityDetail/Index?noticeUID=CO1.NTC.199904&amp;isFromPublicArea=True&amp;isModal=true&amp;asPopupView=true</t>
  </si>
  <si>
    <t>CO1.PCCNTR.192724</t>
  </si>
  <si>
    <t>EL contratista se obliga con el fondo de desarrollo local a prestar sus servicios de apoyo a la gestión del proyecto   Punto Vive Digital e la Localidad de Puente Aranda  de acuerdo con los estudios previos</t>
  </si>
  <si>
    <t>13,160,000</t>
  </si>
  <si>
    <t>12,693,333</t>
  </si>
  <si>
    <t>2,763,600</t>
  </si>
  <si>
    <t>https://community.secop.gov.co/Public/Tendering/OpportunityDetail/Index?noticeUID=CO1.NTC.203432&amp;isFromPublicArea=True&amp;isModal=true&amp;asPopupView=true</t>
  </si>
  <si>
    <t>SIPSE</t>
  </si>
  <si>
    <t xml:space="preserve">MODIFICACION </t>
  </si>
  <si>
    <t>MODALIDAD DE SELECCIÓN</t>
  </si>
  <si>
    <t>No. Proceso</t>
  </si>
  <si>
    <t xml:space="preserve">Nº CTO </t>
  </si>
  <si>
    <t xml:space="preserve">Meta Entidad </t>
  </si>
  <si>
    <t>ID numero de identificacion del plan anual de adquisiciones</t>
  </si>
  <si>
    <t xml:space="preserve">Fuente </t>
  </si>
  <si>
    <t>Objeto del proceso o contrato</t>
  </si>
  <si>
    <t>Área Solicitante
(lista)</t>
  </si>
  <si>
    <t>Cargo</t>
  </si>
  <si>
    <t>TIPO DE COMPROMISO</t>
  </si>
  <si>
    <t>TIPOLOGIA ESPECIFICA</t>
  </si>
  <si>
    <t>CDP CODIGO</t>
  </si>
  <si>
    <t>CDP FECHA</t>
  </si>
  <si>
    <t>CDP VALOR</t>
  </si>
  <si>
    <t xml:space="preserve">Cod. Proyecto </t>
  </si>
  <si>
    <t xml:space="preserve">Nombre del Proyecto </t>
  </si>
  <si>
    <t>CDP2 CODIGO</t>
  </si>
  <si>
    <t>Cod. Proyecto</t>
  </si>
  <si>
    <t>CDP 3 CODIGO</t>
  </si>
  <si>
    <t>Presupuesto Oficial Total</t>
  </si>
  <si>
    <t>Encargado del Proceso</t>
  </si>
  <si>
    <t>ID Contrato SECOP</t>
  </si>
  <si>
    <t>CONTRATISTA</t>
  </si>
  <si>
    <t>Tipo de ID Contratista</t>
  </si>
  <si>
    <t>Identificación</t>
  </si>
  <si>
    <t>Dígito de Verificación Contratista</t>
  </si>
  <si>
    <t>SEXO</t>
  </si>
  <si>
    <t>Fecha de Nacimiento</t>
  </si>
  <si>
    <t>EDAD</t>
  </si>
  <si>
    <t>Tipo de ID Representante Legal</t>
  </si>
  <si>
    <t>No. ID Representante Legal</t>
  </si>
  <si>
    <t>Profesión Contratista</t>
  </si>
  <si>
    <t xml:space="preserve">Dirección </t>
  </si>
  <si>
    <t>Teléfono móvil</t>
  </si>
  <si>
    <t>Correo electrónico</t>
  </si>
  <si>
    <t>Fecha de Suscripción del Contrato
(dd/mm/aa)</t>
  </si>
  <si>
    <t xml:space="preserve"> $ 
Valor Inicial del Contrato</t>
  </si>
  <si>
    <t>Vr. Mensual de honorarios</t>
  </si>
  <si>
    <t xml:space="preserve">Plazo de ejecución </t>
  </si>
  <si>
    <t>No. Meses</t>
  </si>
  <si>
    <t>No. Días</t>
  </si>
  <si>
    <t>Plazo total en días</t>
  </si>
  <si>
    <t>SUPERVISOR O INTERVENTOR</t>
  </si>
  <si>
    <t>RADICADO MEMORANDO SUPERVISION</t>
  </si>
  <si>
    <t>Nivel Riesgo ARL</t>
  </si>
  <si>
    <t>RP 1 CODIGO</t>
  </si>
  <si>
    <t>RP FECHA</t>
  </si>
  <si>
    <t>RP VALOR</t>
  </si>
  <si>
    <t>RP 2 CODIGO</t>
  </si>
  <si>
    <t>RP 3 CODIGO</t>
  </si>
  <si>
    <t xml:space="preserve">Número de poliza
</t>
  </si>
  <si>
    <t>Vigencias Poliza (desde hasta)</t>
  </si>
  <si>
    <t>Aprobación de poliza
(dd/mm/aa)</t>
  </si>
  <si>
    <t>Fecha de Incio del Contrato
(dd/mm/aa)</t>
  </si>
  <si>
    <t>Fecha de terminación inicial
(dd/mm/aa)</t>
  </si>
  <si>
    <t>Fecha de suscripción Adición 1
(dd/mm/aa)</t>
  </si>
  <si>
    <t>Vr. Adición 1</t>
  </si>
  <si>
    <t>No. CDP</t>
  </si>
  <si>
    <t>No. CRP Contratista</t>
  </si>
  <si>
    <t>Vr. CRP Contratista</t>
  </si>
  <si>
    <t>Fecha de CRP Contratista
(dd/mm/aa)</t>
  </si>
  <si>
    <t>No. CRP 2 Contratista</t>
  </si>
  <si>
    <t>Fecha de suscripción Adición 2
(dd/mm/aa)</t>
  </si>
  <si>
    <t>Vr. Adición 2</t>
  </si>
  <si>
    <t>Fecha de suscripción Adición 3
(dd/mm/aa)</t>
  </si>
  <si>
    <t>Vr. Adición 3</t>
  </si>
  <si>
    <t>Fecha de suscripción de la prórroga 1
(dd/mm/aa)</t>
  </si>
  <si>
    <t>Plazo de ejecución</t>
  </si>
  <si>
    <t>Fecha de terminación de la prórroga 1
(dd/mm/aa)</t>
  </si>
  <si>
    <t>Fecha de suscripción de la prórroga 2
(dd/mm/aa)</t>
  </si>
  <si>
    <t>Fecha de terminación de la prórroga 2
(dd/mm/aa)</t>
  </si>
  <si>
    <t>Fecha de suscripción de la prórroga 3
(dd/mm/aa)</t>
  </si>
  <si>
    <t>Cálculo No. Meses</t>
  </si>
  <si>
    <t>Fecha de terminación de la prórroga
(dd/mm/aa)</t>
  </si>
  <si>
    <t>Fecha de suscripción de la Suspensión 1
(dd/mm/aa)</t>
  </si>
  <si>
    <t>Fecha de inicio de la suspensión 1 
(dd/mm/aa)</t>
  </si>
  <si>
    <t>No. De días de suspensión</t>
  </si>
  <si>
    <t>Fecha de terminación de la Suspensión 1
(dd/mm/aa)</t>
  </si>
  <si>
    <t>Fecha de terminación del Contrato despues de la suspensión 1 
(dd/mm/aa)</t>
  </si>
  <si>
    <t>Fecha de suscripción de la Suspensión 2
(dd/mm/aa)</t>
  </si>
  <si>
    <t>Fecha de inicio de la suspensión 2 
(dd/mm/aa)</t>
  </si>
  <si>
    <t xml:space="preserve">No. De dIas de suspensión 2 </t>
  </si>
  <si>
    <t>Fecha de terminación de la Suspensión 2 
(dd/mm/aa)</t>
  </si>
  <si>
    <t>Fecha de terminación del Contrato despues de la suspensión 2 
(dd/mm/aa)</t>
  </si>
  <si>
    <t>Fecha de suscripción de la cesión 1 
(dd/mm/aa)</t>
  </si>
  <si>
    <t>Fecha de inicio de Cesión (dd/mm/aa)</t>
  </si>
  <si>
    <t>Nombre del Cesionario</t>
  </si>
  <si>
    <t>Fecha de nacimiento</t>
  </si>
  <si>
    <t>Tipo de ID</t>
  </si>
  <si>
    <t>No. ID</t>
  </si>
  <si>
    <t>Fecha de suscripción de la cesión 2
(dd/mm/aa)</t>
  </si>
  <si>
    <t>Fecha de suscripción de la cesión 3
(dd/mm/aa)</t>
  </si>
  <si>
    <t>Fecha de suscripción de la Modificación
(dd/mm/aa)</t>
  </si>
  <si>
    <t>Observaciones</t>
  </si>
  <si>
    <t>Fecha de suscripciOn de la ModificaciOn
(dd/mm/aa)</t>
  </si>
  <si>
    <t>Fecha de Suscripcion Term.
(dd/mm/aa)</t>
  </si>
  <si>
    <t>Fecha de terminación
(dd/mm/aa)</t>
  </si>
  <si>
    <t>Vr. Total del Contrato</t>
  </si>
  <si>
    <t>Fecha de terminación definitiva del contrato
(dd/mm/aa)</t>
  </si>
  <si>
    <t>Estado</t>
  </si>
  <si>
    <t>Fecha de liquidación del contrato
(dd/mm/aa)</t>
  </si>
  <si>
    <t>COMPOSICIÓN DEL CONSORCIO</t>
  </si>
  <si>
    <t>OBSERVACIONES</t>
  </si>
  <si>
    <t>Link Secop</t>
  </si>
  <si>
    <t xml:space="preserve">EN EJECUCION </t>
  </si>
  <si>
    <t>CONTRATACION DIRECTA</t>
  </si>
  <si>
    <t>ALPA-CD-001-2022</t>
  </si>
  <si>
    <t xml:space="preserve">FOTALECIMIENTO INSTITUCIONAL </t>
  </si>
  <si>
    <t>INVERSION</t>
  </si>
  <si>
    <t xml:space="preserve">PRESTAR SUS SERVICIOS PROFESIONALES PARA APOYAR LA ESTRUCTURACIÓN, FORMULACIÓN, EVALUACIÓN Y SEGUIMIENTO DE LA PLANEACIÓN ESTRATÉGICA Y PROYECTOS DE INVERSIÓN DEL FONDO DE DESARROLLO LOCAL DE PUENTE ARANDA.
</t>
  </si>
  <si>
    <t>PUENTE ARANDA SIN VIOLENCIA</t>
  </si>
  <si>
    <t>FORMULADOR
(Profesional universitario I)</t>
  </si>
  <si>
    <t>17 17. Contrato de Prestación de Servicios</t>
  </si>
  <si>
    <t xml:space="preserve">31 31-Servicios Profesionales </t>
  </si>
  <si>
    <t>O23011605570000001907</t>
  </si>
  <si>
    <t>Fortalecimiento al desarrollo local de Puente Aranda</t>
  </si>
  <si>
    <t>N/A</t>
  </si>
  <si>
    <t>ANDREA ROCHA</t>
  </si>
  <si>
    <t>ANDRES CAMILO ACOSTA JIMENEZ</t>
  </si>
  <si>
    <t>CC</t>
  </si>
  <si>
    <t>M</t>
  </si>
  <si>
    <t>ADMINISTRADOR PÚBLICO</t>
  </si>
  <si>
    <t>CALLE 142 12B -79</t>
  </si>
  <si>
    <t>andres.acosta12@hotmail.com</t>
  </si>
  <si>
    <t>11 Meses</t>
  </si>
  <si>
    <t>JHON EDWARD PAEZ HUERTAS</t>
  </si>
  <si>
    <t>98047994000019900</t>
  </si>
  <si>
    <t>12/01/2022 13/06/2023</t>
  </si>
  <si>
    <t>ALPA-CD-002-2022</t>
  </si>
  <si>
    <t xml:space="preserve">PRESTAR SUS SERVICIOS PROFESIONALES BRINDANDO APOYO JURÍDICO A LA JUNTA ADMINISTRADORA LOCAL DE PUENTE ARANDA
</t>
  </si>
  <si>
    <t>JAL</t>
  </si>
  <si>
    <t>ABOGADO JAL
(Profesional Universitario I)</t>
  </si>
  <si>
    <t>ALFONSO NIÑO</t>
  </si>
  <si>
    <t>ABOGADO</t>
  </si>
  <si>
    <t>CALLE 138 # 72A - 40</t>
  </si>
  <si>
    <t>vhuertasprada@hotmail.com</t>
  </si>
  <si>
    <t>8 Meses</t>
  </si>
  <si>
    <t>JUAN PABLO BELTRAN VARGAS - ALCALDE</t>
  </si>
  <si>
    <t>2144101372843</t>
  </si>
  <si>
    <t>12-01-2022  30-03-2023</t>
  </si>
  <si>
    <t>ALPA-CD-003-2022</t>
  </si>
  <si>
    <t>PRESTAR LOS SERVICIOS PROFESIONALES ESPECIALIZADOS AL DESPACHO DE LA ALCALDÍA LOCAL DE PUENTE ARANDA PARA APOYAR LA EJECUCION INTEGRAL DE LOS ASUNTOS ADMINISTRATIVOS DE SU COMPETENCIA</t>
  </si>
  <si>
    <t>Despacho</t>
  </si>
  <si>
    <t>PROFESIONAL DESPACHO
(Profesional especializado I)</t>
  </si>
  <si>
    <t>ECONOMISTA</t>
  </si>
  <si>
    <t>CARRERA 6 #57-91</t>
  </si>
  <si>
    <t>TIAGO.16@HOTMAIL.COM</t>
  </si>
  <si>
    <t>98047994000019980</t>
  </si>
  <si>
    <t>12-01-2022  12-06-2023</t>
  </si>
  <si>
    <t>ALPA-CD-004-2022</t>
  </si>
  <si>
    <t>PRESTAR LOS SERVICIOS PROFESIONALES
ESPECIALIZADOS BRINDANDO APOYO JURÍDICO AL DESPACHO Y AL ÁREA DE GESTIÓN PARA EL DESARROLLO LOCAL, EN LOS ASPECTOS PRECONTRACTUALES, CONTRACTUALES Y POS CONTRACTUALES DE LOS PROCESOS DE CONTRATACION DEL FDL DE PUENTE ARANDA</t>
  </si>
  <si>
    <t>PROFESIONAL DESPACHO
(Profesional especializado II)</t>
  </si>
  <si>
    <t>CALLE 152B # 73B-51</t>
  </si>
  <si>
    <t>daviddz708@gmail.com</t>
  </si>
  <si>
    <t xml:space="preserve">	98047994000019972</t>
  </si>
  <si>
    <t>ALPA-CD-005-2022</t>
  </si>
  <si>
    <t xml:space="preserve">IMPLEMENTAR 4 ESTRATEGIAS DE ATENCION DE MOVILIZACIONES Y AGROMERACIONES EN EL TERRITORIO ATRAVEZ DE EQUIPOS DE GESTORES DE CONVIVIENCIA BAJO EL DIRECCIONAMIENTO ESTRATEGICO DE LA SECRETARIA DE SEGURIDAD Y CONVIVENCIA Y JUSTICIA  </t>
  </si>
  <si>
    <t>PRESTAR LOS SERVICIOS DE APOYO A LA GESTIÓN AL FONDO DE DESARROLLO LOCAL DE PUENTE ARANDA, PARA ACOMPAÑAR LOS PROCESOS DE FORTALECIMIENTO DE LA CULTURA CIUDADANA Y LA PREVENCIÓN DE ACCIONES DELICTIVAS Y COMPORTAMIENTOS QUE ATENTEN CONTRA LA SEGURIDAD Y LA CONVIVENCIA CIUDADANA</t>
  </si>
  <si>
    <t>SEGURIDAD</t>
  </si>
  <si>
    <t>GESTORES DE SEGURIDAD Y CONVIVENCIA
(Asistencial II)</t>
  </si>
  <si>
    <t xml:space="preserve">33 33-Servicios Apoyo a la Gestion de la Entidad (servicios administrativos) </t>
  </si>
  <si>
    <t>O23011603430000001902</t>
  </si>
  <si>
    <t>Seguridad y Convivencia para Puente Aranda</t>
  </si>
  <si>
    <t>ADRIANA JOJOA</t>
  </si>
  <si>
    <t>F</t>
  </si>
  <si>
    <t>BACHILLER</t>
  </si>
  <si>
    <t>CARRERA 50A SUR # 38B-32 SUR</t>
  </si>
  <si>
    <t>castroana0120@gmail.com</t>
  </si>
  <si>
    <t xml:space="preserve">JOSE JOAQUIN OCAMPO TEJADA </t>
  </si>
  <si>
    <t>20226620001383</t>
  </si>
  <si>
    <t xml:space="preserve">
1744101194877</t>
  </si>
  <si>
    <t xml:space="preserve">12-01-2022   30-03-2023 </t>
  </si>
  <si>
    <t>ALPA-CD-006-2022</t>
  </si>
  <si>
    <t>MARIA ANGELICA NARANJO</t>
  </si>
  <si>
    <t>EDSON EDIÑO RONCANCIO LADIÑO</t>
  </si>
  <si>
    <t>CALLE 2F # 41 - 70</t>
  </si>
  <si>
    <t>edladino93@hotmail.com</t>
  </si>
  <si>
    <t>2146101035356</t>
  </si>
  <si>
    <t>13-01-2022  23-03-2023</t>
  </si>
  <si>
    <t>ALPA-CD-007-2022</t>
  </si>
  <si>
    <t xml:space="preserve"> PRESTAR SUS SERVICIOS PROFESIONALES ESPECIALIZADOS BRINDADO APOYO JURÍDICO PARA EL ÁREA DE GESTIÓN PARA EL DESARROLLO LOCAL Y EL DESPACHO DE LA ALCALDÍA LOCAL DE PUENTE ARANDA</t>
  </si>
  <si>
    <t>CONTRATACION</t>
  </si>
  <si>
    <t>ABOGADO CONTRATACION  ESPECIALISTA
líder de Contratación
(Profesional especializado II)</t>
  </si>
  <si>
    <t>CARRERA 71B # 7-02</t>
  </si>
  <si>
    <t>JFELIPEGALINDO@OUTLOOK.COM</t>
  </si>
  <si>
    <t>JESUS DAVID DIAZ</t>
  </si>
  <si>
    <t>1146101024403</t>
  </si>
  <si>
    <t>13/01/2022  20/06/2023</t>
  </si>
  <si>
    <t>ALPA-CD-008-2022</t>
  </si>
  <si>
    <t>PRESTAR LOS SERVICIOS PROFESIONALES AL DESPACHO DE LA ALCALDIA LOCAL DE PUENTE ARANDA PARA APOYAR LA EJECUCIÓN INTEGRAL DE LOS ASUNTOS ADMINISTRATIVOS DE SU COMPETENCIA</t>
  </si>
  <si>
    <t>PROFESIONAL DESPACHO
(Profesional Universitario I)</t>
  </si>
  <si>
    <t>ADMINISTRADORA DE EMPRESAS</t>
  </si>
  <si>
    <t>CALLE 7 # 20-10 TORRE 23 APTO 102 ZIPAQUIRA</t>
  </si>
  <si>
    <t>LILIANITAHG@HOTMAIL.COM</t>
  </si>
  <si>
    <t xml:space="preserve">	2146101038452</t>
  </si>
  <si>
    <t>19-01-2022  29-06-2023</t>
  </si>
  <si>
    <t>ALPA-CD-009-2022</t>
  </si>
  <si>
    <t xml:space="preserve"> REALIZAR 8 EVENTOS DE PROMOCIÓN DE ACTIVIDADES CULTURALES</t>
  </si>
  <si>
    <t>PRESTAR LOS SERVICIOS PROFESIONALES PARA APOYAR JURÍDICAMENTE  EN LOS PROCESOS PRECONTRACTUALES Y CONTRACTUALES DEL FONDO DE DESARROLLO LOCAL DE PUENTE ARANDA.</t>
  </si>
  <si>
    <t>ABOGADO CONTRATACION
(Profesional universitario II)</t>
  </si>
  <si>
    <t>O23011601210000001890</t>
  </si>
  <si>
    <t xml:space="preserve">Arte, cultura y patrimonio, en un nuevo pacto social </t>
  </si>
  <si>
    <t>ABOGADA</t>
  </si>
  <si>
    <t>CARRERA 54 # 2 -70 SUR</t>
  </si>
  <si>
    <t>MILORINCON@GMAIL.COM</t>
  </si>
  <si>
    <t>1446101061524</t>
  </si>
  <si>
    <t>13/01/2022   16/03/2023</t>
  </si>
  <si>
    <t>ALPA-CD-010-2022</t>
  </si>
  <si>
    <t>PRESTAR LOS SERVICIOS PROFESIONALES AL DESPACHO DEL ALCALDE LOCAL DE PUENTE ARANDA, EN LA REVISIÓN Y CONTROL DE LAS ACTIVIDADES, DOCUMENTOS Y TRÁMITES Y LA EJECUCIÓN INTEGRAL DE LOS ASUNTOS ADMINISTRATIVOS DE SU COMPETENCIA.</t>
  </si>
  <si>
    <t>PROFESIONAL DESPACHO
(Profesional Universitario II)</t>
  </si>
  <si>
    <t>CALLE 97 # 70C-95 TORRE 4 APTO 204</t>
  </si>
  <si>
    <t>SANDIBAR_2005@HOTMAIL.COM</t>
  </si>
  <si>
    <t xml:space="preserve">	2146101035369</t>
  </si>
  <si>
    <t>13/01/2022  23/06/2023</t>
  </si>
  <si>
    <t>ALPA-CD-011-2022</t>
  </si>
  <si>
    <t>PRESTACIÓN DE SERVICIOS PROFESIONALES PARA APOYAR AL AREA DE GESTION PARA EL DESARROLLO LOCAL EN TEMAS DE CONTRATACION Y MANEJO DE LA PLATAFORMA SIPSE DE CONFORMIDAD CON LOS ESTUDIOS PREVIOS.</t>
  </si>
  <si>
    <t>PROFESIONAL SIPSE
(Profesional universitario I)</t>
  </si>
  <si>
    <t>CRA 27 # 61F-06</t>
  </si>
  <si>
    <t>ANDREAGARCIAF_3@HOTMAIL.COM</t>
  </si>
  <si>
    <t>2146101037417</t>
  </si>
  <si>
    <t xml:space="preserve">18/01/2022  28/03/2023 </t>
  </si>
  <si>
    <t xml:space="preserve">CEDIDO </t>
  </si>
  <si>
    <t>ALPA-CD-012-2022</t>
  </si>
  <si>
    <t>JEFRY SMITH OTTAVO MARIN</t>
  </si>
  <si>
    <t>CARRERA 14F # 76B - 28 SUR</t>
  </si>
  <si>
    <t>jefraysmith16@gmail.com</t>
  </si>
  <si>
    <t>1446101061379</t>
  </si>
  <si>
    <t>13/01/2022  16/03/2023</t>
  </si>
  <si>
    <t>KR 39A 36 18 SUR</t>
  </si>
  <si>
    <t>JORGETORRESCP@GMAIL</t>
  </si>
  <si>
    <t>ALPA-CD-013-2022</t>
  </si>
  <si>
    <t>CALLE 128C # 54C-47</t>
  </si>
  <si>
    <t>giovanni_perez007@hotmail.com</t>
  </si>
  <si>
    <t xml:space="preserve">
2146101035389</t>
  </si>
  <si>
    <t>ALPA-CD-014-2022</t>
  </si>
  <si>
    <t>PRESTAR SUS SERVICIOS PROFESIONALES APOYANDO JURÍDICAMENTE LAS ETAPAS DE LOS PROCESOS DE CONTRATACIÓN Y TEMAS RELACIONADOS CON CONTROL POLITICO QUE  CURSAN EN EL FONDO DE DESARROLLO LOCAL DE PUENTE ARANDA.</t>
  </si>
  <si>
    <t>ABOGADO CONTRATACION SENIOR
(Profesional universitario II)</t>
  </si>
  <si>
    <t>TV 60 # 59-24 SUR</t>
  </si>
  <si>
    <t>ANDREAROCHAK16@GMAIL.COM</t>
  </si>
  <si>
    <t>2146101035381</t>
  </si>
  <si>
    <t>12/01/2022  22/03/2023</t>
  </si>
  <si>
    <t>CRA 34 # 17A-41 SUR</t>
  </si>
  <si>
    <t>JWILMAN.TORRES@GMAIL.COM</t>
  </si>
  <si>
    <t>2146101037504</t>
  </si>
  <si>
    <t>17/01/2022  27/03/2023</t>
  </si>
  <si>
    <t>ALPA-CD-015-2022</t>
  </si>
  <si>
    <t xml:space="preserve">VINCULAR  2000 PERSONAS EN ACCIONES Y ESTRATEGIAS PARA LA PREVENCION DEL EMBARAZO ADOLESCENTE </t>
  </si>
  <si>
    <t>PRESTAR SUS SERVICIOS PROFESIONALES PARA APOYAR LA FORMULACION,  PROCESO DE CONTRATACIÓN, EVALUACIÓN, SEGUIMIENTO Y LIQUIDACIÓN RELACIONADOS CON EL PROYECTO DE INVERSION 1899 PARA ASEGURAR LA ADECUADA INVERSIÓN DE RECURSOS LOCALES Y EL CUMPLIMIENTO DE LAS METAS DEL MISMO</t>
  </si>
  <si>
    <t>ESTRATEGIA PREVENCION EMBARAZO</t>
  </si>
  <si>
    <t>PROFESONAL PLANEACIÓN
SALUD - ESTRATEGIA PREVENCION EMBARAZO
(Profesional I sin)</t>
  </si>
  <si>
    <t>O23011601080000001899</t>
  </si>
  <si>
    <t xml:space="preserve">Puente Aranda educada en prevencion de embarazo </t>
  </si>
  <si>
    <t>DANIELA SANCHEZ</t>
  </si>
  <si>
    <t>PROFESIONAL EN PUBLICIDAD Y MERCADEO</t>
  </si>
  <si>
    <t>CALLE 64A # 52-53</t>
  </si>
  <si>
    <t>jime.diaz22@hotmail.com</t>
  </si>
  <si>
    <t xml:space="preserve">JULIAN OSORIO ARROYO </t>
  </si>
  <si>
    <t>20226620069101</t>
  </si>
  <si>
    <t>2146101035349</t>
  </si>
  <si>
    <t>13/01/2022   23/03/2023</t>
  </si>
  <si>
    <t>MARIA FERNANDA MORA RAMIREZ</t>
  </si>
  <si>
    <t>CARRERA 41 A # 3B-14</t>
  </si>
  <si>
    <t>fernandamariamra@gmail.com</t>
  </si>
  <si>
    <t>1446101061399</t>
  </si>
  <si>
    <t>13/01/2022  20/03/2023</t>
  </si>
  <si>
    <t>LISSETTE ALEJANDRA CORREDOR PINEDA</t>
  </si>
  <si>
    <t>PSICOLOGA</t>
  </si>
  <si>
    <t>CALLE 2 # 5-67</t>
  </si>
  <si>
    <t>lialcopi20@hotmail.com</t>
  </si>
  <si>
    <t>2146101036945</t>
  </si>
  <si>
    <t>17-01-2022  27-03-2023</t>
  </si>
  <si>
    <t>ALPA-CD-016-2022</t>
  </si>
  <si>
    <t>CAPACITAR  4000 PERSONAS EN LOS CAMPOS DEPORTIVOS</t>
  </si>
  <si>
    <t>O23011604490000001905</t>
  </si>
  <si>
    <t>Movilidad segura, sostenible y accesible para Puente Aranda</t>
  </si>
  <si>
    <t>ANA MILENA RINCON</t>
  </si>
  <si>
    <t xml:space="preserve">CRA 69B #24-10 </t>
  </si>
  <si>
    <t>ABOGADA.DANIELA@HOTMAIL.COM</t>
  </si>
  <si>
    <t>3946101005614</t>
  </si>
  <si>
    <t xml:space="preserve">13/01/2022  25/03/2023 </t>
  </si>
  <si>
    <t>ALPA-CD-017-2022</t>
  </si>
  <si>
    <t xml:space="preserve"> BENEFICIAR 1500 ESTUDIANTES DE PROGRAMAS DE EDUCACIÓN SUPERIOR CON APOYO DE SOSTENIMIENTO PARA LA PERMANENCIA.</t>
  </si>
  <si>
    <t>O23011601170000001885</t>
  </si>
  <si>
    <t>Puente Aranda comprometida con la educacion superior de los jovenes.</t>
  </si>
  <si>
    <t>BRYAN ALFONSO NIÑO VELEZ</t>
  </si>
  <si>
    <t>CALLE 16I # 96G-60</t>
  </si>
  <si>
    <t>ALFONSONINOVELEZ@HOTMAIL.COM</t>
  </si>
  <si>
    <t xml:space="preserve">	2146101035733</t>
  </si>
  <si>
    <t>13/01/2022  23/03/2023</t>
  </si>
  <si>
    <t>ALPA-CD-018-2022</t>
  </si>
  <si>
    <t>JOSE TORRES</t>
  </si>
  <si>
    <t>MARIA ANGELICA NARANJO HERRERA</t>
  </si>
  <si>
    <t>CALLE 44A # 53-67</t>
  </si>
  <si>
    <t>MARIA27NH@GMAIL.COM</t>
  </si>
  <si>
    <t>2146101035398</t>
  </si>
  <si>
    <t>ALPA-CD-019-2022</t>
  </si>
  <si>
    <t>APOYAR JURÍDICAMENTE LA EJECUCIÓN DE LAS ACCIONES REQUERIDAS PARA EL TRÁMITE E IMPULSO PROCESAL DE LAS ACTUACIONES CONTRAVENCIONALES QUERELLAS QUE CURSEN EN LAS INSPECCIONES
DE POLICÍA DE LA LOCALIDAD.</t>
  </si>
  <si>
    <t>INSPECCION A</t>
  </si>
  <si>
    <t>ABOGADOS INSPECCIONES
(Profesional Universitario I)</t>
  </si>
  <si>
    <t>CALLE 24B 42-43</t>
  </si>
  <si>
    <t>CIPIEPRI@HOTMAIL.COM</t>
  </si>
  <si>
    <t xml:space="preserve">NELSA BAYONA </t>
  </si>
  <si>
    <t>38047994000122056</t>
  </si>
  <si>
    <t>14/01/2022  17/03/2023</t>
  </si>
  <si>
    <t>INSPECCION B</t>
  </si>
  <si>
    <t>CRA 5 2 35</t>
  </si>
  <si>
    <t>CECILIASOSAGOMEZ@HOTMAIL.COM</t>
  </si>
  <si>
    <t xml:space="preserve">BLADIMIR RINCON </t>
  </si>
  <si>
    <t>20226620001733</t>
  </si>
  <si>
    <t>1546101023768</t>
  </si>
  <si>
    <t>14-01-2022  30-03-2023</t>
  </si>
  <si>
    <t>INSPECCION C</t>
  </si>
  <si>
    <t>CALLE 4 36 55</t>
  </si>
  <si>
    <t>WILSON0974@HOTMAIL.COM</t>
  </si>
  <si>
    <t xml:space="preserve">JULIO CESAR PINZON </t>
  </si>
  <si>
    <t>20226620001713</t>
  </si>
  <si>
    <t>2144101373446</t>
  </si>
  <si>
    <t>18-01-2022   20-03-2023</t>
  </si>
  <si>
    <t>INSPECCION D</t>
  </si>
  <si>
    <t xml:space="preserve">CRA 6 12 SUR 85 </t>
  </si>
  <si>
    <t>JVEGA8612@GMAIL.COM</t>
  </si>
  <si>
    <t>GINNA BOHORQUEZ</t>
  </si>
  <si>
    <t>1744101194984</t>
  </si>
  <si>
    <t>14-01-2022  20-03-2023</t>
  </si>
  <si>
    <t>INSPECCION E</t>
  </si>
  <si>
    <t>WILSON FABIO QUINTERO ROJAS</t>
  </si>
  <si>
    <t>CALLE 61 SUR 79B 18</t>
  </si>
  <si>
    <t>WILFAQUI@GMAIL.COM</t>
  </si>
  <si>
    <t xml:space="preserve">PEDRO DARIO ALVEREZ </t>
  </si>
  <si>
    <t>20226620001693</t>
  </si>
  <si>
    <t>2144101373214</t>
  </si>
  <si>
    <t>14-01-2022  31-03-2023</t>
  </si>
  <si>
    <t>ALPA-CD-020-2022</t>
  </si>
  <si>
    <t>PRESTAR LOS SERVICIOS PROFESIONALES REQUERIDOS PARA APOYAR LA FORMULACIÓN, PROCESO DE CONTRATACIÓN, EVALUACIÓN Y SEGUIMIENTO DE PROYECTOS INCLUIDOS EN EL PLAN DE DESARROLLO LOCAL VIGENTE ASÍ COMO LIQUIDACIÓN DE LOS CONTRATOS SUSCRITOS PARA SU EJECUCIÓN, EN ESPECIAL EL PROYECTO 1902 "SEGURIDAD Y CONVIVENCIA PARA PUENTE ARANDA"</t>
  </si>
  <si>
    <t>PLANEACION - SEGURIDAD</t>
  </si>
  <si>
    <t>PROFESIONAL PLANEACIÓN SEGURIDAD Y CONVIVENCIA - INTEGRACIÓN SOCIAL
(Profesional Universitario I)</t>
  </si>
  <si>
    <t>ISIS ALEXANDRA OVIEDO GARCIA</t>
  </si>
  <si>
    <t>CALLE 29A SUR 35-10</t>
  </si>
  <si>
    <t>ISALOVYG@GMAIL.COM</t>
  </si>
  <si>
    <t xml:space="preserve">	2146101035949</t>
  </si>
  <si>
    <t>14-01-2022 24-03-2023</t>
  </si>
  <si>
    <t>ALPA-CD-021-2022</t>
  </si>
  <si>
    <t>OBRAS</t>
  </si>
  <si>
    <t>ABOGADO SUSTANCIADORES OBRAS
(Profesional Universitario I)</t>
  </si>
  <si>
    <t>KAROL NATALY PULIDO HERRERA</t>
  </si>
  <si>
    <t>CALLE 52C 85F 36</t>
  </si>
  <si>
    <t>NATAHERRERA2010@GMAIL.COM</t>
  </si>
  <si>
    <t xml:space="preserve">VICTOR ALFNSO CRUZ </t>
  </si>
  <si>
    <t>20226620001533</t>
  </si>
  <si>
    <t>2146101036734</t>
  </si>
  <si>
    <t xml:space="preserve">14/01/2022 24/03/2023 </t>
  </si>
  <si>
    <t>JUAN SEBASTIAN BALLESTEROS GOMEZ</t>
  </si>
  <si>
    <t>Trav 96B #20d 30AAP613</t>
  </si>
  <si>
    <t>juanballesterosg97@gmail.com</t>
  </si>
  <si>
    <t>ALPA-CD-022-2022</t>
  </si>
  <si>
    <t>PABLO EMILIO ROZO GAVILÃN</t>
  </si>
  <si>
    <t>CALLE 22 53A 36</t>
  </si>
  <si>
    <t>ROZOGAVILAN@GMAIL.COM</t>
  </si>
  <si>
    <t>2146101037121</t>
  </si>
  <si>
    <t>ALPA-CD-043-2022</t>
  </si>
  <si>
    <t xml:space="preserve">PRESTAR SUS SERVICIOS DE APOYO EN TEMAS ADMINISTRATIVOS Y LOGISTICOS QUE PROMUEVAN  EL FORTALECIMIENTO DE LA PARTICIPACIÓN DE LAS ORGANIZACIONES NO FORMALES DE LA LOCALIDAD DE PUENTE ARANDA. </t>
  </si>
  <si>
    <t xml:space="preserve">PARTICIPACION </t>
  </si>
  <si>
    <t>TECNICO PARTICIPACIÓN
(Técnico I sin)</t>
  </si>
  <si>
    <t>JUAN FRANCISCO GALVEZ JUNCA</t>
  </si>
  <si>
    <t>TECNÓLOGO EN PUBLICIDAD</t>
  </si>
  <si>
    <t>CALLE 4D # 58-23</t>
  </si>
  <si>
    <t>PACHOS15@hotmail.com</t>
  </si>
  <si>
    <t xml:space="preserve">MAURICIO AVELLANEDA </t>
  </si>
  <si>
    <t>20226620001443</t>
  </si>
  <si>
    <t>1446101062906</t>
  </si>
  <si>
    <t>14-01-2022  14-03-2023</t>
  </si>
  <si>
    <t>ALPA-CD-023-2022</t>
  </si>
  <si>
    <t>AUXILIARES INSPECCIONES
(Asistencia II)</t>
  </si>
  <si>
    <t>TECNICO EN SISTEMAS</t>
  </si>
  <si>
    <t>CALLE 47 SUR 78B 34</t>
  </si>
  <si>
    <t>AVIRAMA99BRAYAN@GMAIL.COM</t>
  </si>
  <si>
    <t xml:space="preserve">	2146101037523</t>
  </si>
  <si>
    <t>CRA 36 3 41</t>
  </si>
  <si>
    <t>VICTORGALINDO86@HOTMAIL.COM</t>
  </si>
  <si>
    <t>37647994000017809</t>
  </si>
  <si>
    <t>17/01/2022  17/03/2023</t>
  </si>
  <si>
    <t>ALPA-CD-024-2022</t>
  </si>
  <si>
    <t xml:space="preserve">
PRESTAR SERVICIOS PROFESIONALES PARA REALIZAR LAS GESTIONES INHERENTES EN LA LIQUIDACIÓN, PAGO Y DEPURACIÓN DE OBLIGACIONES POR PAGAR DE LOS CONTRATOS SUSCRITOS POR EL FDL PUENTE ARANDA.</t>
  </si>
  <si>
    <t>OBLIGACIONES POR PAGAR</t>
  </si>
  <si>
    <t>LIQUIDADOR
(Profesional universitario II)</t>
  </si>
  <si>
    <t>CRA 6 ESTE 31-35 SUR</t>
  </si>
  <si>
    <t>CHAMYSA1402@GMAIL.COM</t>
  </si>
  <si>
    <t>GUSTAVO ADOLFO CORTES MOSQUERA</t>
  </si>
  <si>
    <t>2146101035880</t>
  </si>
  <si>
    <t>ALPA-CD-025-2022</t>
  </si>
  <si>
    <t>PRESTAR SUS SERVICIOS PROFESIONALES PARA REALIZAR LAS LABORES DE ADMINISTRACIÓN DE LA RED SOPORTE TÉCNICO Y ADMINISTRATIVO EN EL MANEJO DE LOS PROGRAMAS INSTALADOS EN TODAS LAS ÁREAS DE LA ALCALDÍA Y JUNTA ADMINISTRADORA LOCAL</t>
  </si>
  <si>
    <t>SISTEMAS</t>
  </si>
  <si>
    <t>ADMINISTRADOR DE RED
(Profesional universitario II)</t>
  </si>
  <si>
    <t>INGENIERO DE SISTEMAS</t>
  </si>
  <si>
    <t>CRA 103A BIS 16B 11</t>
  </si>
  <si>
    <t>OSCAR.ROMERO19@GMAIL.COM</t>
  </si>
  <si>
    <t>MARIA AMANDA CAMACHO GARBIRAS</t>
  </si>
  <si>
    <t>2146101035935</t>
  </si>
  <si>
    <t>13/01/2022 23/03/2023</t>
  </si>
  <si>
    <t>ALPA-CD-026-2022</t>
  </si>
  <si>
    <t>PRESTAR SERVICIOS PROFESIONALES COMO APOYO AL ÁREA DE GESTIÓN DEL DESARROLLO LOCAL, SOBRE TEMAS DEL PRESUPUESTO DEL FDL DE PUENTE ARANDA</t>
  </si>
  <si>
    <t>CONTABILIADA Y PRESUPUESTO</t>
  </si>
  <si>
    <t>PROFESIONAL PRESUPUESTO
(Profesional Universitario I)</t>
  </si>
  <si>
    <t xml:space="preserve">CONTADOR PUBLICO </t>
  </si>
  <si>
    <t>CRA 72I 42F 83</t>
  </si>
  <si>
    <t>OSCARTORRES1990@HOTMAIL.COM</t>
  </si>
  <si>
    <t>DIANA CAROLINA TORRES MORENO</t>
  </si>
  <si>
    <t>2146101036194</t>
  </si>
  <si>
    <t>14/01/2022  24/03/2023</t>
  </si>
  <si>
    <t>ALPA-CD-027-2022</t>
  </si>
  <si>
    <t>PRESTAR SUS SERVICIOS DE APOYO TÉCNICO A LAS DIFERENTES LABORES OPERATIVAS Y ADMINISTRATIVAS QUE SURJAN DE LA GESTIÓN DE LA JUNTA ADMINISTRADORA LOCAL, DE ACUERDO CON LOS ESTUDIOS PREVIOS</t>
  </si>
  <si>
    <t>TÉCNICO JAL
(Técnico II)</t>
  </si>
  <si>
    <t>TECNOLOGIA EN GESTION DE MERCADOS</t>
  </si>
  <si>
    <t>CALLE 19B 34-88</t>
  </si>
  <si>
    <t>GESTIONNURYZAPATA@GMAIL.COM</t>
  </si>
  <si>
    <t>20226620001513</t>
  </si>
  <si>
    <t>2146101037077</t>
  </si>
  <si>
    <t>ALPA-CD-028-2022</t>
  </si>
  <si>
    <t>PRESTAR LOS SERVICIOS PROFESIONALES PARA APOYAR LA FORMULACIÓN, EVALUACIÓN Y SEGUIMIENTO DE PROYECTOS  DE INFRAESTRUCTURA  DEL  PLAN DE DESARROLLO LOCAL PUENTE ARANDA</t>
  </si>
  <si>
    <t>INFRAESTRUCTURA</t>
  </si>
  <si>
    <t>INGENIEROS ARQUITECTOS INFRAESTRUCTURA
(Profesional universitario II)</t>
  </si>
  <si>
    <t>INGENIERO CIVIL</t>
  </si>
  <si>
    <t>CRA 52A 178-03</t>
  </si>
  <si>
    <t>JDANILOTRIANA@HOTMAIL.ES</t>
  </si>
  <si>
    <t xml:space="preserve">JUAN ALFREDO TORRES </t>
  </si>
  <si>
    <t>20226620070261</t>
  </si>
  <si>
    <t>3946101005730</t>
  </si>
  <si>
    <t>19/01/2022  31/03/2023</t>
  </si>
  <si>
    <t>ALPA-CD-029-2022</t>
  </si>
  <si>
    <t>PRESTACIÓN DE SERVICIOS TÉCNICOS PARA APOYAR LAS ETAPAS PRECONTRACTUAL, CONTRACTUAL Y POST-CONTRACTUAL DE LOS PROCESOS DE ADQUISICIÓN DE BIENES Y SERVICIOS QUE REALICE EL FONDO DE DESARROLLO LOCAL DE PUENTE ARANDA</t>
  </si>
  <si>
    <t>TECNICO JURIDICO CONTRATACION
(Técnico II)</t>
  </si>
  <si>
    <t>ESTUDIANTE CONTADURIA PUBLICA</t>
  </si>
  <si>
    <t>CALLE 169A 55A 60 INT 1 APTO 302</t>
  </si>
  <si>
    <t>GIRALDONAN@GMAIL.COM</t>
  </si>
  <si>
    <t>3946101005636</t>
  </si>
  <si>
    <t>14/01/2022  20/03/2023</t>
  </si>
  <si>
    <t>LUISA FERNANDA LEON CEPEDA</t>
  </si>
  <si>
    <t>TECNICA EN ADMINISTRACION PUBLICA MUNICIPAL</t>
  </si>
  <si>
    <t>CALLE 28 SUR 41 90</t>
  </si>
  <si>
    <t>LUISA.LEON1517@GMAIL.COM</t>
  </si>
  <si>
    <t>2146101039503</t>
  </si>
  <si>
    <t xml:space="preserve">21/01/2022  30/03/2023 </t>
  </si>
  <si>
    <t>ALPA-CD-030-2022</t>
  </si>
  <si>
    <t xml:space="preserve">BENEFICIAR 500 PERSONAS CON DISCAPACIDAD ATRAVEZ DE DISPOSITIVOS DE ASISTENCIA DE PERSINAL- AYUDAS TECNICAS (NO INCLUIDAS EN LOS PLANES DE BENEFICIOS) </t>
  </si>
  <si>
    <t>PRESTAR LOS SERVICIOS PROFESIONALES REQUERIDOS PARA APOYAR LA FORMULACIÓN, PROCESO DE CONTRATACIÓN, EVALUACIÓN Y SEGUIMIENTO DE LOS PROYECTOS RELACIONADOS CON EL SECTOR SALUD QUE SE ENCUENTRAN INCLUIDOS EN EL PLAN OPERATIVO ANUAL DE INVERSIONES, ASÍ COMO ADELANTAR EL PROCESO DE LIQUIDACIÓN DE LOS CONTRATOS EJECUTADOS QUE LE SEAN ASIGNADOS."</t>
  </si>
  <si>
    <t>SALUD</t>
  </si>
  <si>
    <t>PROFESONAL PLANEACIÓN
SALUD
(Profesional Universitario I)</t>
  </si>
  <si>
    <t>O23011601060000001897</t>
  </si>
  <si>
    <t>Puente Aranda con salud</t>
  </si>
  <si>
    <t>CIENCIAS POLITICAS</t>
  </si>
  <si>
    <t>CALLE 175 85-80</t>
  </si>
  <si>
    <t>POLITOLOGO2010@HOTMAIL.COM</t>
  </si>
  <si>
    <t>2146101036712</t>
  </si>
  <si>
    <t>ALPA-CD-031-2022</t>
  </si>
  <si>
    <t>APOYO A LA COORDINAR, LIDERAR Y ASESORAR LOS PLANES Y ESTRATEGIAS DE COMUNICACIÓN INTERNA Y EXTERNA PARA LA DIVULGACIÓN DE LOS PROGRAMAS, PROYECTOS Y ACTIVIDADES DE LA ALCALDÍA LOCAL, DE ACUERDO CON LOS ESTUDIOS PREVIOS</t>
  </si>
  <si>
    <t>PRENSA</t>
  </si>
  <si>
    <t>LÍDER PRENSA
(Profesional Especializado II)</t>
  </si>
  <si>
    <t>MARIA XIMENA MESA CARDENAS</t>
  </si>
  <si>
    <t>COMUNICADORA SOCIAL</t>
  </si>
  <si>
    <t xml:space="preserve">CALLE 95 75 45 </t>
  </si>
  <si>
    <t>MARIAXIMENAMESA@HOTMAIL.COM</t>
  </si>
  <si>
    <t>3946101005661</t>
  </si>
  <si>
    <t>17/01/2022  31/03/2023</t>
  </si>
  <si>
    <t>ALPA-CD-032-2022</t>
  </si>
  <si>
    <t>APOYAR TECNICAMENTE A LOS RESPONSABLES E INTEGRANTES DE LOS PROCESOS EN LA IMPLEMENTACION DE HERRAMIENTAS DE GESTION, SIGUIENDO LOS LINEAMIENTOS METODOLOGICOS ESTABLECIDOS POR LA OFICINA ASESORA DE PLANEACION DE LA SECRETARIA DISTRITAL DE GOBIERNO, DE ACUERDO CON LOS ESTUDIOS PREVIOS.</t>
  </si>
  <si>
    <t>CALIDAD</t>
  </si>
  <si>
    <t>REFERENTE CALIDAD
(Profesional universitario II)</t>
  </si>
  <si>
    <t>CALLE 4 31D 05</t>
  </si>
  <si>
    <t>3022920372 3502524644</t>
  </si>
  <si>
    <t>ELIZAPS@GMAIL.COM</t>
  </si>
  <si>
    <t>214610103611S</t>
  </si>
  <si>
    <t xml:space="preserve">14/01/2022  24/06/2023 
</t>
  </si>
  <si>
    <t>ALPA-CD-033-2022</t>
  </si>
  <si>
    <t>PRESTAR SUS SERVICIOS PROFESIONALES PARA APOYAR LA ESTRUCTURACIÓN, FORMULACIÓN, EVALUACIÓN Y SEGUIMIENTO DE LA PLANEACIÓN ESTRATÉGICA Y PROYECTOS DE INVERSIÓN DEL FONDO DE DESARROLLO LOCAL DE PUENTE ARANDA.</t>
  </si>
  <si>
    <t>PLANEACION</t>
  </si>
  <si>
    <t>FORMULADOR
(Profesional universitario II)</t>
  </si>
  <si>
    <t>ALEXANDER GUTIERREZ CHAPARRO</t>
  </si>
  <si>
    <t>CRA 104 16-28</t>
  </si>
  <si>
    <t>ALEX.GUTIERREZCH@HOTMAIL.COM</t>
  </si>
  <si>
    <t>2146101037136</t>
  </si>
  <si>
    <t>15/01/2022   25/03/2023</t>
  </si>
  <si>
    <t>ALPA-CD-034-2022</t>
  </si>
  <si>
    <t>PRESTAR SUS SERVICIOS COMO APOYO TÉCNICO EN EL DESARROLLO DE LAS AC-TIVIDADES Y PROCESOS RELACIONADOS CON LOS PROYECTOS DE EDUCACIÓN QUE ADELANTA EL FONDO DE DESARROLLO LOCAL DE PUENTE ARANDA.</t>
  </si>
  <si>
    <t xml:space="preserve">EDUCACION </t>
  </si>
  <si>
    <t>TECNICO PLANEACION
EDUCACION
(Técnico II)</t>
  </si>
  <si>
    <t>TECNICO CONTABLE</t>
  </si>
  <si>
    <t>CRA 68 1-63</t>
  </si>
  <si>
    <t>ARNULFO4325@HOTMAIL.COM</t>
  </si>
  <si>
    <t>2146101037467</t>
  </si>
  <si>
    <t>ALPA-CD-035-2022</t>
  </si>
  <si>
    <t>PRESTAR LOS SERVICIOS DE APOYO A LA GESTIÓN PARA REALIZAR EL PROCESO DE RADICACIÓN, NOTIFICACIÓN Y ENTREGA DE LA CORRESPONDENCIA INTERNA Y EXTERNA DE LA ALCALDÍA LOCAL PUENTE ARANDA.</t>
  </si>
  <si>
    <t>ADMON CDI</t>
  </si>
  <si>
    <t>NOTIFICADOR
(Asistencial II)</t>
  </si>
  <si>
    <t>TECNOLO EN ANALISIS Y DESARROLLO DE SISTEMAS DE INFORMACION</t>
  </si>
  <si>
    <t xml:space="preserve">CRA 79D 40A 51 SUR </t>
  </si>
  <si>
    <t>DEINISFILI@GMAIL.COM</t>
  </si>
  <si>
    <t>37647994000017743</t>
  </si>
  <si>
    <t>LUIS GUILLERMO NEISA LOPEZ</t>
  </si>
  <si>
    <t>TECNOLOGIA EN ANALISIS Y DESARROLLO DE SISTEMAS DE INFORMACION</t>
  </si>
  <si>
    <t>CRA 80 F 41H 16 SUR</t>
  </si>
  <si>
    <t>GUILLERMONEISALOPEZ1@GMAIL.COM</t>
  </si>
  <si>
    <t>37647994000017745</t>
  </si>
  <si>
    <t>ALPA-CD-036-2022</t>
  </si>
  <si>
    <t>APOYAR AL ALCALDE LOCAL EN LA FORMULACIÓN, SEGUIMIENTO E IMPLEMENTACIÓN DE LA ESTRATEGIA LOCAL PARA LA TERMINACIÓN JURÍDICA O INACTIVACIÓN DE LAS ACTUACIONES ADMINISTRATIVAS QUE CURSAN EN LA ALCALDÍA LOCAL.</t>
  </si>
  <si>
    <t xml:space="preserve">LIDER COORDINADOR SUSTANCIADOR OBRAS
(Profesional Especializado I) </t>
  </si>
  <si>
    <t>VICTOR ALFONSO CRUZ SANCHEZ</t>
  </si>
  <si>
    <t>CALLE 3 30A 52</t>
  </si>
  <si>
    <t>VICTORCRUZABOGADO@HOTMAIL.COM</t>
  </si>
  <si>
    <t xml:space="preserve">JUAN CARLOS GOMEZ </t>
  </si>
  <si>
    <t>20226620068951</t>
  </si>
  <si>
    <t>2146101036846</t>
  </si>
  <si>
    <t>14/01/2022   24/03/2023</t>
  </si>
  <si>
    <t>ALPA-CD-037-2022</t>
  </si>
  <si>
    <t>PRESTAR LOS SERVICIOS PROFESIONALES PARA APOYAR AL ALCALDE LOCAL EN LA GESTIÓN DE LOS ASUNTOS RELACIONADOS CON SEGURIDAD CIUDADANA, CONVIVENCIA Y PREVENCIÓN DE CONFLICTOS, VIOLENCIAS Y DELITOS EN LA LOCALIDAD, DE CONFORMIDAD CON EL MARCO NORMATIVO APLICABLE EN LA MATERIA DE ACUERDO CON LOS ESTUDIOS PREVIOS.</t>
  </si>
  <si>
    <t>GESTOR LÍDER DE SEGURIDAD
(Profesional universitario II)</t>
  </si>
  <si>
    <t>ADMINISTRADOR DE EMPRESAS</t>
  </si>
  <si>
    <t>CALLE 160 15 59</t>
  </si>
  <si>
    <t>JOCAPOTE@YAHOO.COM</t>
  </si>
  <si>
    <t xml:space="preserve">	2146101037048</t>
  </si>
  <si>
    <t>ALPA-CD-038-2022</t>
  </si>
  <si>
    <t>ADMINISTRATIVO</t>
  </si>
  <si>
    <t>TECNICO AGDL
(Técnico II)</t>
  </si>
  <si>
    <t>WILLIAM MATEO CUEVAS GARZON</t>
  </si>
  <si>
    <t>CRA 31C 15D 52</t>
  </si>
  <si>
    <t>MATEOCUEVASG30@GMAIL.COM</t>
  </si>
  <si>
    <t>1446101063245</t>
  </si>
  <si>
    <t>17/01/2022  24/03/2023</t>
  </si>
  <si>
    <t>ALPA-CD-039-2022</t>
  </si>
  <si>
    <t>PRESTAR LOS SERVICIOS PROFESIONALES EN EL ÁREA DE GESTIÓN DEL DESARROLLO LOCAL EN TEMAS ADMINISTRATIVOS, APOYANDO EL SEGUIMIENTO DE LOS PROYECTOS DE FUNCIONAMIENTO Y ADELANTANDO LO RELACIONADO CON LA SOLICITUD DE COTIZACIONES, UNIFICACIÓN DE CANASTA DE PRECIOS Y ANÁLISIS DE PRECIOS DE MERCADO, DE TODOS LOS PROYECTOS QUE SE FORMULEN EN LA ALCALDÍA LOCAL</t>
  </si>
  <si>
    <t>PROFESIONAL APOYO  ADMINISTRATIVO Y FUNCIONAMIENTO PLANEACION
(Profesional Universitario I)</t>
  </si>
  <si>
    <t>FRANCISCO JAVIER GOMEZ RODRIGUEZ</t>
  </si>
  <si>
    <t>ADMINISTRADOR PUBLICO</t>
  </si>
  <si>
    <t>CALLE 70A BIS A 117A - 04</t>
  </si>
  <si>
    <t>JAVIER.GOM@HOTMAIL.COM</t>
  </si>
  <si>
    <t>1446101063004</t>
  </si>
  <si>
    <t>14/01/2022 14/03/2023</t>
  </si>
  <si>
    <t>ALPA-CD-040-2022</t>
  </si>
  <si>
    <t>PRESTAR SUS SERVICIOS PARA APOYAR EL PROCESO DE RADICACIÓN Y DISTRIBUCION DE LA CORRESPONDENCIA, ASI COMO LA ATENCION EN LA VENTANILLA CDI DE LA ALCALDÍA LOCAL DE PUENTE ARANDA</t>
  </si>
  <si>
    <t>ADMINISTRATIVO CDI</t>
  </si>
  <si>
    <t>AUXILIAR CDI
(Asistencial II)</t>
  </si>
  <si>
    <t>TECNOLOGIA EN GESTION DEL TALENTO HUMANO</t>
  </si>
  <si>
    <t xml:space="preserve">CRA 51C 38B 38 </t>
  </si>
  <si>
    <t>HELENCARS.RICO@GMAIL.COM</t>
  </si>
  <si>
    <t>3764799400017805</t>
  </si>
  <si>
    <t>ADMISTRATIVO CDI</t>
  </si>
  <si>
    <t>FREDY HUMBERTO SANCHEZ LOPEZ</t>
  </si>
  <si>
    <t>CRA 72B 6D 73</t>
  </si>
  <si>
    <t>FREDYSANCHEZLOPEZ@HOTMAIL.COM</t>
  </si>
  <si>
    <t xml:space="preserve">	1446101063548</t>
  </si>
  <si>
    <t>ALPA-CD-041-2022</t>
  </si>
  <si>
    <t xml:space="preserve">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</si>
  <si>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AUXILIAR OBRAS
(Técnico I sin)</t>
  </si>
  <si>
    <t>TECNOLOGIA EN GESTION BANCARIA Y FINANCIERA</t>
  </si>
  <si>
    <t>CRA 72 J 42-35</t>
  </si>
  <si>
    <t>DAVIDQUINTERO.1985@GMAIL.COM</t>
  </si>
  <si>
    <t>2146101036814</t>
  </si>
  <si>
    <t>ALPA-CD-042-2022</t>
  </si>
  <si>
    <t xml:space="preserve">APOYAR 500MIPYMES O EMPRENDIMIENTOS CULRALES O CREATIVOS  </t>
  </si>
  <si>
    <t>O23011601060000001893</t>
  </si>
  <si>
    <t>Empleo y productividad, una apuesta del contrato social para Puente Aranda</t>
  </si>
  <si>
    <t>ADRIANA YINETH JOJOA SOLER</t>
  </si>
  <si>
    <t>CRA 12 50B 37</t>
  </si>
  <si>
    <t xml:space="preserve">	3946101005677</t>
  </si>
  <si>
    <t>17/01/2022  28/03/2023</t>
  </si>
  <si>
    <t>CALLE 17 SUR 26 56</t>
  </si>
  <si>
    <t>HETOOR31416@HOTMAIL.COM</t>
  </si>
  <si>
    <t>2146101037649</t>
  </si>
  <si>
    <t>ALPA-CD-044-2022</t>
  </si>
  <si>
    <t xml:space="preserve">LEY 332 </t>
  </si>
  <si>
    <t>ABOGADOS SUSTANCIADOR LEY 232
(Profesional Universitario I)</t>
  </si>
  <si>
    <t>TRANS 73 11B 77</t>
  </si>
  <si>
    <t>SANDRAJURIDICA@GMAIL.COM</t>
  </si>
  <si>
    <t xml:space="preserve">SERGIO HERNANDO POVEDA  </t>
  </si>
  <si>
    <t>20226620001523</t>
  </si>
  <si>
    <t>380 47994000123163</t>
  </si>
  <si>
    <t>20/01/2022   03/04/2023</t>
  </si>
  <si>
    <t>CRA 36 4 71</t>
  </si>
  <si>
    <t>ESTEBANAPOLO@HOTMAIL.COM</t>
  </si>
  <si>
    <t>2146101040576</t>
  </si>
  <si>
    <t>20/01/2022  31/03/2023</t>
  </si>
  <si>
    <t>ALPA-CD-045-2022</t>
  </si>
  <si>
    <t>PRESTAR LOS SERVICIOS PROFESIONALES REQUERIDOS PARA APOYAR LA FORMULACIÓN, PROCESO DE CONTRATACIÓN, EVALUACIÓN Y SEGUIMIENTO DE LOS PROYECTOS RELACIONADOS CON EL SECTOR CULTURA QUE SE ENCUENTRAN INCLUIDOS EN EL PLAN OPERATIVO ANUAL DE INVERSIONES, ASÍ COMO ADELANTAR EL PROCESO DE LIQUIDACIÓN DE LOS CONTRATOS EJECUTADOS QUE LE SEAN ASIGNADOS</t>
  </si>
  <si>
    <t>CULTURA</t>
  </si>
  <si>
    <t>PROFESIONAL PLANEACIÓN CULTURA
(Profesional Universitario I)</t>
  </si>
  <si>
    <t xml:space="preserve">INGENIERO INDUSTRIAL </t>
  </si>
  <si>
    <t>CRA 79F 47-19</t>
  </si>
  <si>
    <t>DASN89@HOTMAIL.COM</t>
  </si>
  <si>
    <t>2146101037051</t>
  </si>
  <si>
    <t xml:space="preserve">17-01-2022  17-03-2023 </t>
  </si>
  <si>
    <t>ALPA-CD-046-2022</t>
  </si>
  <si>
    <t>AUXILIAR INSPECCIONES
(Asistencia II)</t>
  </si>
  <si>
    <t>TECNOLOGA EN ADMINISTRACION FINANCIERA</t>
  </si>
  <si>
    <t>CALLE 62B SUR 96A 47</t>
  </si>
  <si>
    <t>ROSSERANGEL@GMAIL.COM</t>
  </si>
  <si>
    <t>20226620001503</t>
  </si>
  <si>
    <t>2146101041527</t>
  </si>
  <si>
    <t>24/01/2022   04/04/2023</t>
  </si>
  <si>
    <t>ALPA-CD-047-2022</t>
  </si>
  <si>
    <t>REALIZAR 4 ACCIONES DE INSPECCIÓN VIGILANCIA Y CONTROL</t>
  </si>
  <si>
    <t>IBC</t>
  </si>
  <si>
    <t>ABOGADO ESPACIO PÚBLICO
(Profesional Universitario I)</t>
  </si>
  <si>
    <t>O23011605570000001908</t>
  </si>
  <si>
    <t xml:space="preserve">Inspeccion, vigilancia y control </t>
  </si>
  <si>
    <t>CRA 14 1C - 22</t>
  </si>
  <si>
    <t>BEGOOMY@HOTMAIL.COM</t>
  </si>
  <si>
    <t xml:space="preserve">	2146101037041</t>
  </si>
  <si>
    <t>ALPA-CD-048-2022</t>
  </si>
  <si>
    <t>PRESTAR SUS SERVICIOS PROFESIONALES EN EL ÁREA DE GESTIÓN DEL DESARROLLO LOCAL NECESARIOS PARA ADELANTAR LOS PROCESOS CONTRACTUALES DE LOS RECURSOS DE FUNCIONAMIENTO, ASÍ COMO SEGUIMIENTO AL PAA PARA VERIFICAR LA OPORTUNA Y ADECUADA ATENCIÓN DE LAS NECESIDADES DE LA ENTIDAD</t>
  </si>
  <si>
    <t>FUNCIONAMIENTO</t>
  </si>
  <si>
    <t>PROFESIONAL APOYO   FUNCIONAMIENTO PLANEACION
(Profesional I sin)</t>
  </si>
  <si>
    <t>MERCADEO Y PUBLICIDAD</t>
  </si>
  <si>
    <t>CALLE 5B BIS 53F 05</t>
  </si>
  <si>
    <t>BETOSO79@HOTMAIL.COM</t>
  </si>
  <si>
    <t>2146101037400</t>
  </si>
  <si>
    <t>17/01/2022   27/03/2023</t>
  </si>
  <si>
    <t>ALPA-CD-049-2022</t>
  </si>
  <si>
    <t>PRESTAR LOS SERVICIOS PROFESIONALES ESPECIALIZADOS PARA APOYAR LA COORDINACION Y REALIZACION DE LA ASISTENCIA TÉCNICA SOBRE LA INFRAESTRUCTURA DE PROYECTOS, PROCESOS CONTRACTUALES, QUE LLEVE EL FONDO DE DESARROLLO LOCAL DE PUENTE ARANDA</t>
  </si>
  <si>
    <t>INGENIEROS ARQUITECTOS INFRAESTRUCTURA
(Profesional Universitario I)</t>
  </si>
  <si>
    <t>ARQUITECTO</t>
  </si>
  <si>
    <t>CALLE 148 22 45</t>
  </si>
  <si>
    <t>JUANALFREDOTP@GMAIL.COM</t>
  </si>
  <si>
    <t>3944101134626</t>
  </si>
  <si>
    <t>17-01-2022  17-03-2023</t>
  </si>
  <si>
    <t>ALPA-CD-050-2022</t>
  </si>
  <si>
    <t xml:space="preserve"> PRESTAR LOS SERVICIOS PROFESIONALES REQUERIDOS PARA APOYAR LA FORMULACIÓN, PROCESO DE CONTRATACIÓN, EVALUACIÓN, SEGUIMIENTO Y LIQUIDACIÓN DE PROYECTOS, PARA ASEGURAR LA ADECUADA INVERSIÓN DE RECURSOS LOCALES Y EL CUMPLIMIENTO DE LAS METAS DEL MISMO, EN LO REFERENTE AL PROYECTO 1887 "PUENTE ARANDA REFERENTE EN CULTURA, DEPORTE Y RECREACION"</t>
  </si>
  <si>
    <t>PROFESIONAL PLANEACIÓN DEPORTES
(Profesional Universitario I)</t>
  </si>
  <si>
    <t>O23011601200000001887</t>
  </si>
  <si>
    <t xml:space="preserve">Puente Aranda referente en cultura, deporte y recreacion </t>
  </si>
  <si>
    <t>CALLE 14 SUR 56-10</t>
  </si>
  <si>
    <t>GOLDJA930@HOTMAIL.COM</t>
  </si>
  <si>
    <t xml:space="preserve">	2146101037605</t>
  </si>
  <si>
    <t>17-01-2022   27-03-2023</t>
  </si>
  <si>
    <t>ALPA-CD-051-2022</t>
  </si>
  <si>
    <t>CRA 89 19A 50</t>
  </si>
  <si>
    <t>LUISAFERNANDO.MALAGON@HOTMAIL.COM</t>
  </si>
  <si>
    <t>2144101373382</t>
  </si>
  <si>
    <t>18-01-202   20-03-2023</t>
  </si>
  <si>
    <t>CALLE 4 31D 37</t>
  </si>
  <si>
    <t>PGOASOJURIDICA@GMAIL.COM</t>
  </si>
  <si>
    <t xml:space="preserve">	2146101037428</t>
  </si>
  <si>
    <t xml:space="preserve">CLAUDIA MARCELA LOZANO LEGUIZAMON </t>
  </si>
  <si>
    <t>CALLE 4 36 70</t>
  </si>
  <si>
    <t>KATYMAR00@HOTMAIL.COM</t>
  </si>
  <si>
    <t xml:space="preserve">	2146101038387</t>
  </si>
  <si>
    <t xml:space="preserve">18/01/2022   28/03/2023 </t>
  </si>
  <si>
    <t>ALPA-CD-052-2022</t>
  </si>
  <si>
    <t>APOYAR AL ALCALDE LOCAL EN LA PROMOCIÓN, ACOMPAÑAMIENTO, COORDINACIÓN Y ATENCIÓN DE LAS INSTANCIAS DE COORDINACIÓN INTERINSTITUCIONALES Y LAS INSTANCIAS DE PARTICIPACIÓN LOCALES, ASÍ COMO LOS PROCESOS COMUNITARIOS EN LA LOCALIDAD.</t>
  </si>
  <si>
    <t>LÍDER DE PARTICIPACIÓN
(Profesional universitario II)</t>
  </si>
  <si>
    <t>ADMINISTRADOR DEPORTIVO</t>
  </si>
  <si>
    <t>TRANV 52A 2-41</t>
  </si>
  <si>
    <t>MAOAVELLANEDA@GMAIL.COM</t>
  </si>
  <si>
    <t>2144101373387</t>
  </si>
  <si>
    <t>ALPA-CD-053-2022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</si>
  <si>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</si>
  <si>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ARCHIVO</t>
  </si>
  <si>
    <t>AUXILIAR  ARCHIVO
(Asistencia II)</t>
  </si>
  <si>
    <t>JOSE VICENTE RAMIREZ QUEVEDO</t>
  </si>
  <si>
    <t>CRA 79F 45 17</t>
  </si>
  <si>
    <t>ELCYOT@HOTMAIL.COM</t>
  </si>
  <si>
    <t>DORIS JANNETH FORERO DUARTE</t>
  </si>
  <si>
    <t>2146101037155</t>
  </si>
  <si>
    <t>TRANV 57 1 14</t>
  </si>
  <si>
    <t>ALEJITA010L@HOTMAIL.COM</t>
  </si>
  <si>
    <t>3646101014742</t>
  </si>
  <si>
    <t>17/01/2022   20/03/2023</t>
  </si>
  <si>
    <t xml:space="preserve">LUZ NELLY VILLATE AVENDAÑO </t>
  </si>
  <si>
    <t>DIAG 16 SUR 50 35</t>
  </si>
  <si>
    <t>LUZNMONA@HOTMAIL.COM</t>
  </si>
  <si>
    <t>2146101037408</t>
  </si>
  <si>
    <t>ALPA-CD-054-2022</t>
  </si>
  <si>
    <t>PRESTAR SUS SERVICIOS TÉCNICOS PARA APOYAR EL LEVANTAMIENTO, IDENTIFICACIÓN, VERIFICACIÓN Y ENTREGA DEL INVENTARIO FÍSICO EN EL AREA DE GESTION DEL DESARROLLO LOCAL DE LA ALCALDÍA LOCAL DE PUENTE ARANDA</t>
  </si>
  <si>
    <t>ALMACEN</t>
  </si>
  <si>
    <t>TECNICO ALMACEN
(Técnico I)</t>
  </si>
  <si>
    <t>CONTADOR PUBLICA</t>
  </si>
  <si>
    <t>CRA 69D 1 45</t>
  </si>
  <si>
    <t>EDUCHARRY@YAHOO.ES</t>
  </si>
  <si>
    <t xml:space="preserve">MARTHA VANEGAS </t>
  </si>
  <si>
    <t>20226620001433</t>
  </si>
  <si>
    <t>2146101037752</t>
  </si>
  <si>
    <t>18/01/2022  28/03/2023</t>
  </si>
  <si>
    <t xml:space="preserve">SUSPENDIDO Y REINICIADO  </t>
  </si>
  <si>
    <t>ALPA-CD-055-2022</t>
  </si>
  <si>
    <t xml:space="preserve">ATENDER 2000 HOGARES CON APOYOS QUE CONSTRIBUYAN AL INGRESO MINIMO GARANTIZADO </t>
  </si>
  <si>
    <t>PRESTAR LOS SERVICIOS TÉCNICOS PARA LA OPERACIÓN, SEGUIMIENTO Y CUMPLIMIENTO DE LOS PROCEDIMIENTOS DEL SERVICIO APOYOS PARA LA SEGURIDAD ECONÓMICA TIPO C E INGRESO MINIMO.</t>
  </si>
  <si>
    <t>SUBSIDIO C INGRESO MINIMO</t>
  </si>
  <si>
    <t>TECNICO SUBSIDIO C
(Técnico I)</t>
  </si>
  <si>
    <t>O23011601010000001881</t>
  </si>
  <si>
    <t xml:space="preserve">Puente Aranda cuidadodra y protectora de la poblacion vulnerable </t>
  </si>
  <si>
    <t>CALLE 18 86 55</t>
  </si>
  <si>
    <t>ANGIEPAOLA.AVILALANCH@GMAIL.COM</t>
  </si>
  <si>
    <t>JEIMY PAOLA RAMIREZ VILLAMIL</t>
  </si>
  <si>
    <t>1746101020867</t>
  </si>
  <si>
    <t>19-01-2022   24-03-2023</t>
  </si>
  <si>
    <t>ALPA-CD-056-2022</t>
  </si>
  <si>
    <t xml:space="preserve">
APOYA EL CUBRIMIENTO DE LAS ACTIVIDADES, CRONOGRAMAS Y AGENDA DE LA ALCALDÍA LOCAL A NIVEL INTERNO Y EXTERNO, ASÍ COMO LA GENERACIÓN DE CONTENIDOS PERIODÍSTICOS.</t>
  </si>
  <si>
    <t>ROL DE CUBRIMIENTO
(Profesional I sin)</t>
  </si>
  <si>
    <t>HAROLDO KARIN CALAO GONZALEZ</t>
  </si>
  <si>
    <t>COMUNICADOR SOCIAL</t>
  </si>
  <si>
    <t xml:space="preserve">CRA 37 24 30 </t>
  </si>
  <si>
    <t>HAROLDOKARIN@GMAIL.COM</t>
  </si>
  <si>
    <t xml:space="preserve">	2146101037657</t>
  </si>
  <si>
    <t>18-01-2022   28-03-2023</t>
  </si>
  <si>
    <t>ALPA-CD-057-2022</t>
  </si>
  <si>
    <t>PRESTAR SUS SERVICIOS PROFESIONALES PARA LA IMPLEMENTACIÓN DE LAS ACCIONES Y LINEAMIENTOS TÉCNICOS SURTIDOS DEL PROGRAMA DE GESTIÓN DOCUMENTAL Y DEMÁS INSTRUMENTOS TÉCNICOS ARCHIVÍSTICOS.</t>
  </si>
  <si>
    <t>PROFESIONAL ARCHIVO
(Profesional universitario II)</t>
  </si>
  <si>
    <t>CO1.PCCNTR.3312655</t>
  </si>
  <si>
    <t xml:space="preserve">DORIS JANNETH FORERO DUARTE </t>
  </si>
  <si>
    <t>SISTEMAS DE INFORMACION Y DOMENTACION</t>
  </si>
  <si>
    <t xml:space="preserve">CALLE 4 1 A 126E </t>
  </si>
  <si>
    <t>DONILCO.NNND@GMAIL.COM</t>
  </si>
  <si>
    <t>20-01-2022  30-03-2023</t>
  </si>
  <si>
    <t>ALPA-CD-058-2022</t>
  </si>
  <si>
    <t>TECNICO SISTEMAS
(Técnico II)</t>
  </si>
  <si>
    <t>TECNICA EN SISTEMAS</t>
  </si>
  <si>
    <t>CRA 19 4 40</t>
  </si>
  <si>
    <t>WILLIAMVILLAM@HOTMAIL.COM</t>
  </si>
  <si>
    <t xml:space="preserve">OSCAR ROMERO </t>
  </si>
  <si>
    <t>20226620001493</t>
  </si>
  <si>
    <t>2146101039078</t>
  </si>
  <si>
    <t>20/01/2022  30/03/2023</t>
  </si>
  <si>
    <t>ALPA-CD-059-2022</t>
  </si>
  <si>
    <t>TECNICO PUNTO VIVE DIGITAL
(Técnico II)</t>
  </si>
  <si>
    <t>LEONARDO SIERRA VALDIVIESO</t>
  </si>
  <si>
    <t>TECNICO</t>
  </si>
  <si>
    <t>CALLE 21 87B 47</t>
  </si>
  <si>
    <t>SIERVALDESIG@HOTMAIL.COM</t>
  </si>
  <si>
    <t>3946101005996</t>
  </si>
  <si>
    <t>27-01-2022  10/04/2023</t>
  </si>
  <si>
    <t>ALPA-CD-060-2022</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</si>
  <si>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</si>
  <si>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FOTÓGRAFO
(Profesional universitario II)</t>
  </si>
  <si>
    <t>CO1.PCCNTR.3312828</t>
  </si>
  <si>
    <t>ANGIE MARCELA ALVARADO GAONA</t>
  </si>
  <si>
    <t>CRA 58 17 SUR 09</t>
  </si>
  <si>
    <t>ANGIEALVARADOGAONA33@GMAIL.COM</t>
  </si>
  <si>
    <t xml:space="preserve">2146101038804 </t>
  </si>
  <si>
    <t>20-01-2022   30/03/2023</t>
  </si>
  <si>
    <t xml:space="preserve">INGENIERO SISTEMAS </t>
  </si>
  <si>
    <t>CRA 8 46 32</t>
  </si>
  <si>
    <t>PABLOMONTIEL314@GMAIL.COM</t>
  </si>
  <si>
    <t>2146101039631</t>
  </si>
  <si>
    <t>21-01-2022  31-03-2023</t>
  </si>
  <si>
    <t>ALPA-CD-062-2022</t>
  </si>
  <si>
    <t>APOYAR EN LAS TAREAS OPERATIVAS DE CARÁCTER ARCHIVÍSTICO DESARROLLADAS EN LA ALCALDÍA LOCAL PARA GARANTIZAR LA APLICACIÓN CORRECTA DE LOS PROCEDIMIENTOS TÉCNICOS.</t>
  </si>
  <si>
    <t>TECNICO ARCHIVO
(Técnico II)</t>
  </si>
  <si>
    <t>DIAG 56BIS SUR 84A 10</t>
  </si>
  <si>
    <t>M1962ARIA@GMAIL.COM</t>
  </si>
  <si>
    <t xml:space="preserve">	2146101038071</t>
  </si>
  <si>
    <t>18-01-2022  28/03/2023</t>
  </si>
  <si>
    <t>ALPA-CD-063-2022</t>
  </si>
  <si>
    <t xml:space="preserve">REALIZAR 4 ACUERDOS PARA PROMOVER LA FORMACION DE VENDEDORES INFORMALES A CIRCULOS ECONOMICOS PRODUCTIVOS DE LA CUIDAD </t>
  </si>
  <si>
    <t>PRESTAR LOS SERVICIOS TECNICOS A LA GESTIÓN AL FONDO DE DESARROLLO LOCAL DE PUENTE ARANDA, PARA ACOMPAÑAR LOS PROCESOS QUE SE ADELANTEN PARA PROTECCIÓN Y USO ADECUADO DEL ESPACIO PUBLICO EN LA LOCALIDAD.</t>
  </si>
  <si>
    <t>ESPACIO PUBLICO</t>
  </si>
  <si>
    <t>TECNICO ESPACIO PÚBLICO
(Técnico I sin)</t>
  </si>
  <si>
    <t>O23011603450000001903</t>
  </si>
  <si>
    <t>Acuerdos para el espacio publico en el marco del contrato social para Puente Aranda</t>
  </si>
  <si>
    <t>CALLE 36 SUR 51B 96</t>
  </si>
  <si>
    <t>GIOVANNY_RUIZ@YAHOO.COM</t>
  </si>
  <si>
    <t>2146101041580</t>
  </si>
  <si>
    <t>25-01-2022   05-04-2023</t>
  </si>
  <si>
    <t>ALPA-CD-064-2022</t>
  </si>
  <si>
    <t xml:space="preserve">ATENDER 3000 ANIMALES EN URGENCIAS, BRIGADAS MEDICOVETERINARIAS ACCIONES DE ESTERILIZACION EDUCACION Y ADOCCION </t>
  </si>
  <si>
    <t>PRESTAR SUS SERVICIOS TECNICOS COMO APOYO A LA GESTION DEL ALCALDE LOCAL PARA EL DESARROLLO DE LAS ACTIVIDADES DE SENSIBILIZACION, PROMOCIÓN, ARTICULACIÓN Y ACOMPAÑAMIENTO RELACIONADAS CON LA PROTECCIÓN Y EL BIENESTAR ANIMAL EN PUENTE ARANDA</t>
  </si>
  <si>
    <t>PROYECTO ANIMALISTA</t>
  </si>
  <si>
    <t>TECNICO PROYECTO ANIMALISTA
(Técnico I)</t>
  </si>
  <si>
    <t>O23061602340000002004</t>
  </si>
  <si>
    <t>Puente Aranda protege y cuida a los animales</t>
  </si>
  <si>
    <t>CRA 31 4 23</t>
  </si>
  <si>
    <t>SANDRA.OSPINO1@GMAIL.COM</t>
  </si>
  <si>
    <t xml:space="preserve">MIGUEL GUARIN </t>
  </si>
  <si>
    <t>20226620001473</t>
  </si>
  <si>
    <t>2146101039562</t>
  </si>
  <si>
    <t>21-01-2022  31/03/2023</t>
  </si>
  <si>
    <t>ALPA-CD-065-2022</t>
  </si>
  <si>
    <t>PRESTAR SUS SERVICIOS PROFESIONALES EN EL ÁREA DE GESTIÓN DEL DESARROLLO LOCAL, APOYANDO LA ELABORACIÓN, SEGUIMIENTO, ANÁLISIS Y ADMINISTRACIÓN DEL PRESUPUESTO DEL FONDO DE DESARROLLO LOCAL DE PUENTE ARANDA</t>
  </si>
  <si>
    <t>PROFESIONAL CONTABILIDAD
(Profesional Universitario I)</t>
  </si>
  <si>
    <t>CLAUDIA PATRICIA VALLEJO GUTIERREZ</t>
  </si>
  <si>
    <t>CALLE 4B 34-15</t>
  </si>
  <si>
    <t>CLAPAVAGU@HOTMAIL.COM</t>
  </si>
  <si>
    <t>GLORIA LUZ CRUZ</t>
  </si>
  <si>
    <t>37647994000017854</t>
  </si>
  <si>
    <t>18-01-2022  18-03-2023</t>
  </si>
  <si>
    <t>cr 72i 42f 83</t>
  </si>
  <si>
    <t>oscartorres1990@hotmail.com</t>
  </si>
  <si>
    <t>ALPA-CD-066-2022</t>
  </si>
  <si>
    <t>PROFESIONAL INGRESO MINIMO
(Profesional Universitario I)</t>
  </si>
  <si>
    <t>CRA 79 NO 19-20 TORRE 2 APTO 1103</t>
  </si>
  <si>
    <t>NANYOSPINA@HOTMAIL.COM</t>
  </si>
  <si>
    <t>2146101038044</t>
  </si>
  <si>
    <t>ALPA-CD-067-2022</t>
  </si>
  <si>
    <t xml:space="preserve">REALIZAR 4 ACCIONES EFECTIVAS PARA EL FORTALECIMIENTO DE LAS CAPACIDADES LOCALES PARA LA RESPUESTA A EMERGENCIAS Y DESASTRES </t>
  </si>
  <si>
    <t>PRESTACION DE SERVICIOS PROFESIONALES PARA APOYAR Y  BRINDAR ASISTENCIA TECNICA, ADMINISTRATIVA EN TEMA DE RIESGO  Y ATENCION DE EMERGENCIAS EN LA LOCALIDAD.</t>
  </si>
  <si>
    <t>AMBIENTE Y RIESGOS</t>
  </si>
  <si>
    <t>APOYO PROFESIONAL GESTIÓN DEL RIESGO
(Profesional I sin)</t>
  </si>
  <si>
    <t>O23061602300000002002</t>
  </si>
  <si>
    <t>Puente Aranda alerta ante las emergencias</t>
  </si>
  <si>
    <t>INGENIERO AMBIENTAL</t>
  </si>
  <si>
    <t xml:space="preserve">CALLE 5B 31B 11 </t>
  </si>
  <si>
    <t>FERNANDRES96.FF@GMAIL.COM</t>
  </si>
  <si>
    <t>FERNANDO LEON CHIPO</t>
  </si>
  <si>
    <t>2146101038305</t>
  </si>
  <si>
    <t>18-01-2022  28-03-2023</t>
  </si>
  <si>
    <t>ALPA-CD-068-2022</t>
  </si>
  <si>
    <t>PRESTAR EL SERVICIO DE CONDUCCIÓN PARA LOS VEHÍCULOS PROPIEDAD DEL FONDO DE DESARROLLO LOCAL Y LOS QUE SE LE ASIGNEN, DE CONFORMIDAD CON LOS ESTUDIOS PREVIOS.</t>
  </si>
  <si>
    <t>CONDUCTORES
(Asistencial II)</t>
  </si>
  <si>
    <t>CRA 50 B 36 06</t>
  </si>
  <si>
    <t>OSCARGOMEZ_17@HOTMAIL.COM</t>
  </si>
  <si>
    <t>2146101038744</t>
  </si>
  <si>
    <t>19-01-2022  29/03/2023</t>
  </si>
  <si>
    <t>CRA 56A 5B 93</t>
  </si>
  <si>
    <t>BUSTOSBARONEDGAR@GMAIL.COM</t>
  </si>
  <si>
    <t>2146101038736</t>
  </si>
  <si>
    <t>DIEGO ALEJANDRO ALDANA AREVALO</t>
  </si>
  <si>
    <t>CRA 2 A ESTE 24A 12 SUR</t>
  </si>
  <si>
    <t>DIEGOALDANA75@GMAIL.COM</t>
  </si>
  <si>
    <t xml:space="preserve">	38047994000123025</t>
  </si>
  <si>
    <t>19-01-2022  29-03-2022</t>
  </si>
  <si>
    <t>ALPA-CD-069-2022</t>
  </si>
  <si>
    <t>APOYAR AL EQUIPO DE PRENSA Y COMUNICACIONES DE LA ALCALDÍA LOCAL EN LA REALIZACIÓN Y PUBLICACIÓN DE CONTENIDOS DE REDES SOCIALES Y CANALES DE DIVULGACIÓN DIGITAL (SITIO WEB) DE LA ALCALDÍA LOCAL.</t>
  </si>
  <si>
    <t>COMMUNITY MANAGER
(Profesional universitario II)</t>
  </si>
  <si>
    <t>CRA 8 A 20 18</t>
  </si>
  <si>
    <t>CONTACTOPIXELFOTO@GMAIL.COM</t>
  </si>
  <si>
    <t>2146101037729</t>
  </si>
  <si>
    <t>ALPA-CD-070-2022</t>
  </si>
  <si>
    <t>PRESTAR SERVICIOS PROFESIONALES EN EL ÁREA DE GESTIÓN DEL DESARROLLO LOCAL PARA REALIZAR EL SEGUIMIENTO Y APOYAR LOS PROCESOS TENDIENTES A LOGRAR EL CUMPLIMIENTO DE LAS METAS DEL PLAN DE DESARROLLO LOCAL Y LA EJECUCIÓN DE LOS PROYECTOS DE INVERSIÓN PREVISTOS PARA LA VIGENCIA.</t>
  </si>
  <si>
    <t>LIDER PLANEACION
(Profesional especializado I)</t>
  </si>
  <si>
    <t>JOHN EDWARD PAEZ HUERTAS</t>
  </si>
  <si>
    <t>LICENCIATURA EN CIENCIAS SOCIALES</t>
  </si>
  <si>
    <t xml:space="preserve">CRA 47A 22 84 </t>
  </si>
  <si>
    <t>EDWARD_2501@HOTMAIL.COM</t>
  </si>
  <si>
    <t>3946101005727</t>
  </si>
  <si>
    <t>19-01-2022  30/03/2023</t>
  </si>
  <si>
    <t>ALPA-CD-071-2022</t>
  </si>
  <si>
    <t>CO1.PCCNTR.3310700</t>
  </si>
  <si>
    <t>JHORMAN LOHADWER MELO ARENAS</t>
  </si>
  <si>
    <t>CALLE 60A 64 98</t>
  </si>
  <si>
    <t>JHORMAN30@HOTMAIL.COM</t>
  </si>
  <si>
    <t>1444101145456</t>
  </si>
  <si>
    <t>https://community.secop.gov.co/Public/Tendering/ContractNoticePhases/View?PPI=CO1.PPI.16840534&amp;isFromPublicArea=True&amp;isModal=False</t>
  </si>
  <si>
    <t>ALPA-CD-072-2022</t>
  </si>
  <si>
    <t>PRESTAR LOS SERVICIOS DE APOYO A LA GESTIÓN AL FONDO DE DESARROLLO LOCAL DE PUENTE ARANDA, PARA ACOMPAÑAR LOS PROCESOS QUE SE ADELANTEN PARA PROTECCIÓN Y USO ADECUADO DEL ESPACIO PUBLICO EN LA LOCALIDAD.</t>
  </si>
  <si>
    <t>GESTORES DE ESPACIO PUBLICO
(Asistencial II)</t>
  </si>
  <si>
    <t>CRA 58 16 47</t>
  </si>
  <si>
    <t>JULIANCHO122@HOTMAIL.COM</t>
  </si>
  <si>
    <t>2146101043576</t>
  </si>
  <si>
    <t>27-01-2022  07/04/2023</t>
  </si>
  <si>
    <t>ALPA-CD-073-2022</t>
  </si>
  <si>
    <t>PRESTAR LOS SERVICIOS PROFESIONALES PARA FORMULAR E IMPLEMENTAR ESTRATEGIAS DE EMPRENDIMIENTO EN COORDINACIÓN CON LAS DIFERENTES ENTIDADES DE LA LOCALIDAD, EMPRESARIOS E INDUSTRIALES QUE MEJOREN LAS CONDICIONES DE LOS CIUDADANOS DE LA LOCALIDAD.</t>
  </si>
  <si>
    <t>DESARROLLO ECONOMICO</t>
  </si>
  <si>
    <t>PROFESONAL PLANEACIÓN
EMPRENDIMIENTO - DESARROLLO ECONÓMICO
(Profesional Universitario I)</t>
  </si>
  <si>
    <t>NEGOCIOS INTERNACIONALES</t>
  </si>
  <si>
    <t xml:space="preserve">AV CARACAS 58 74 </t>
  </si>
  <si>
    <t>NEIDELCASTRO@GMAIL.COM</t>
  </si>
  <si>
    <t>2146101039184</t>
  </si>
  <si>
    <t>ALPA-CD-074-2022</t>
  </si>
  <si>
    <t xml:space="preserve">PRESTAR SERVICIOS TECNICOS AL ÁREA DE GESTIÓN DEL DESAROLLO LOCAL DE PUENTE ARANDA EN ASUNTOS RELACIONADOS A CONTABILIDAD Y PRESUPUESTO. </t>
  </si>
  <si>
    <t>TECNICO PRESUPUESTO
(Tecnico I)</t>
  </si>
  <si>
    <t>ADMINISTRADOR FINANCIERO</t>
  </si>
  <si>
    <t>CALLE 74 95 46</t>
  </si>
  <si>
    <t>FELIPE_USUS@HOTMAIL.COM</t>
  </si>
  <si>
    <t>2146101038832.</t>
  </si>
  <si>
    <t>ALPA-CD-075-2022</t>
  </si>
  <si>
    <t>PRESTAR SUS SERVICIOS PROFESIONALES PARA APOYAR LAS ACTIVIDADES Y PROGRAMAS QUE PROMUEVAN EL EJERCICIO DEL DERECHO A LA PARTICIPACIÓN, ASÍ COMO LOS PROCESOS COMUNITARIOS EN LA LOCALIDAD,</t>
  </si>
  <si>
    <t>PROFESIONAL PARTICIPACION FORMULACIÓN
(Profesional Universitario I)</t>
  </si>
  <si>
    <t>CRA 69 3A 75</t>
  </si>
  <si>
    <t>BLAZ717@HOTMAIL.COM</t>
  </si>
  <si>
    <t>2146101042161</t>
  </si>
  <si>
    <t>25/01/2022  05/04/2023</t>
  </si>
  <si>
    <t>ALPA-CD-076-2022</t>
  </si>
  <si>
    <t>APOYAR AL EQUIPO DE PRENSA Y COMUNICACIONES DE LA ALCALDÍA LOCAL EN LA REALIZACIÓN DE PRODUCTOS Y PIEZAS DIGITALES, IMPRESAS Y PUBLICITARIAS DE GRAN FORMATO Y DE ANIMACIÓN GRÁFICA, ASÍ COMO APOYAR LA PRODUCCIÓN Y MONTAJE DE EVENTOS.</t>
  </si>
  <si>
    <t>DISEÑADOR GRÁFICO
(Profesional Universitario I)</t>
  </si>
  <si>
    <t xml:space="preserve">	CO1.PCCNTR.3311008</t>
  </si>
  <si>
    <t>JUAN MANUEL REYES RAMIREZ</t>
  </si>
  <si>
    <t>PUBLICISTA</t>
  </si>
  <si>
    <t>CRA 81 17-90</t>
  </si>
  <si>
    <t>SUESTRATEGA@GMAIL.COM</t>
  </si>
  <si>
    <t>2146101039061</t>
  </si>
  <si>
    <t xml:space="preserve">20/01/2022  30/03/2023 </t>
  </si>
  <si>
    <t xml:space="preserve">https://community.secop.gov.co/Public/Tendering/ContractNoticePhases/View?PPI=CO1.PPI.16834401&amp;isFromPublicArea=True&amp;isModal=False
</t>
  </si>
  <si>
    <t>JUAN FELIPE VERGARA AYALA</t>
  </si>
  <si>
    <t>DIAG 50 SUR 60F 73</t>
  </si>
  <si>
    <t>JUANFELIPEVERGARAAYALA@HOTMAIL.COM</t>
  </si>
  <si>
    <t>2146101043714</t>
  </si>
  <si>
    <t xml:space="preserve">27/01/2022  07/04/2023 </t>
  </si>
  <si>
    <t>CALLE 63 28 66</t>
  </si>
  <si>
    <t>MILPROMESAS@GMAIL.COM</t>
  </si>
  <si>
    <t>2146101043713</t>
  </si>
  <si>
    <t>27/01/2022  07/04/2023</t>
  </si>
  <si>
    <t>ALPA-CD-077-2022</t>
  </si>
  <si>
    <t>PRESTAR LOS SERVICIOS PROFESIONALES COMO ENLACE EN LOS TEMAS DE GESTIÓN DE RIESGOS Y CAMBIO CLIMÁTICO DSGR-CC, EN LA LOCALIDAD DE PUENTE ARANDA</t>
  </si>
  <si>
    <t>GESTOR DEL RIESGO
(Profesional I)</t>
  </si>
  <si>
    <t xml:space="preserve"> JOHN MAURICIO MORALES TORRES</t>
  </si>
  <si>
    <t>CALLE 33BIS A 4D 17</t>
  </si>
  <si>
    <t>JOHNMORALES104@HOTMAIL.COM</t>
  </si>
  <si>
    <t>2146101038774</t>
  </si>
  <si>
    <t>19/01/2022   29/03/2023</t>
  </si>
  <si>
    <t>ALPA-CD-078-2022</t>
  </si>
  <si>
    <t>PRESTAR EL SERVICIO COMO CONDUCTOR DE LOS VEHÍCULOS QUE INTEGRAN EL PARQUE AUTOMOTOR DEL FDL PUENTE ARANDA</t>
  </si>
  <si>
    <t>CONDUCTOR DESPACHO
(Técnico I)</t>
  </si>
  <si>
    <t>DARLIN AVIRAMA RAMIREZ</t>
  </si>
  <si>
    <t>TECNICO PROFESIONAL SERVICIO DE POLICIA</t>
  </si>
  <si>
    <t>JEUCHAPENGUA@HOTMAIL.COM</t>
  </si>
  <si>
    <t>2146101038960</t>
  </si>
  <si>
    <t>20/01/2022   30/06/2023</t>
  </si>
  <si>
    <t>ALPA-CD-079-2022</t>
  </si>
  <si>
    <t>ANGIE NATALIA BELTRAN SANCHEZ</t>
  </si>
  <si>
    <t>CALLE 60A 68 08</t>
  </si>
  <si>
    <t>ANGIENATALIABELTRANS@GMAIL.COM</t>
  </si>
  <si>
    <t>1246101070641</t>
  </si>
  <si>
    <t xml:space="preserve">28/01/2022   05/04/2023 </t>
  </si>
  <si>
    <t>ALPA-CD-080-2022</t>
  </si>
  <si>
    <t>NAYIB SELENIA CALIFA GARZON</t>
  </si>
  <si>
    <t>INGENIERA AMBIENTAL</t>
  </si>
  <si>
    <t>CALLE 10A 72 C 53</t>
  </si>
  <si>
    <t>NAYIBSELENIA@HOTMAIL.COM</t>
  </si>
  <si>
    <t>1444101145392</t>
  </si>
  <si>
    <t>19-01-2022   30-03-2023</t>
  </si>
  <si>
    <t>ALPA-CD-061-2022</t>
  </si>
  <si>
    <t>PRESTAR LOS SERVICIOS DE APOYO A LA GESTIÓN EN LA IMPLEMENTACIÓN DE LAS ESTRATEGIAS DE SENSIBILIZACIÓN, FORMACIÓN Y EDUCACIÓN DE LOS PROYECTOS DE BIENESTAR ANIMAL EN LA LOCALIDAD DE PUENTE ARANDA</t>
  </si>
  <si>
    <t>AUXILIAR PROYECTO ANIMALISTA
(Asistencial II)</t>
  </si>
  <si>
    <t>CONTADOR PUBLICO</t>
  </si>
  <si>
    <t>CRA 99 64G 65</t>
  </si>
  <si>
    <t>OPTRA79059@HOTMAIL.COM</t>
  </si>
  <si>
    <t>2146101039455</t>
  </si>
  <si>
    <t>21-01-2022   30-03-2023</t>
  </si>
  <si>
    <t>DIANA MILENA RAMOS AVILA</t>
  </si>
  <si>
    <t>QUIMICA INDUSTRIAL</t>
  </si>
  <si>
    <t>CALLE 1H BIS 33 34</t>
  </si>
  <si>
    <t>DIMILI28@GMAIL.COM</t>
  </si>
  <si>
    <t>3946101005904</t>
  </si>
  <si>
    <t>26/01/2022  10/04/2023</t>
  </si>
  <si>
    <t>ALPA-CD-081-2022</t>
  </si>
  <si>
    <t>PRESTAR SERVICIOS PROFESIONALES PARA REALIZAR LAS GESTIONES INHERENTES EN LA LIQUIDACIÓN, PAGO Y DEPURACIÓN DE OBLIGACIONES POR PAGAR DE LOS CONTRATOS SUSCRITOS POR EL FDL PUENTE ARANDA.</t>
  </si>
  <si>
    <t>ANGELA YOHANA PEREZ PEREZ</t>
  </si>
  <si>
    <t xml:space="preserve">ECONOMISTA </t>
  </si>
  <si>
    <t>KRA 12B # 161B 84</t>
  </si>
  <si>
    <t>angela1327@hotmail.com</t>
  </si>
  <si>
    <t>3946101005997</t>
  </si>
  <si>
    <t>27-01-2022  10-04-2023</t>
  </si>
  <si>
    <t>OSCAR DANIEL PEREZ CUELLO</t>
  </si>
  <si>
    <t>KR 18C BIS B SUR 80A 29 SUR</t>
  </si>
  <si>
    <t>OPEREZCUELLO@YAHOO.ES</t>
  </si>
  <si>
    <t>2146101040525</t>
  </si>
  <si>
    <t>24/01/2022  04/04/202</t>
  </si>
  <si>
    <t>ALPA-CD-082-2022</t>
  </si>
  <si>
    <t>GIOVANNI BERNAL MORENO</t>
  </si>
  <si>
    <t>carrera 39b # 4-97</t>
  </si>
  <si>
    <t>bernalgiovanni87@gmail.com</t>
  </si>
  <si>
    <t>2146101039494</t>
  </si>
  <si>
    <t>ALPA-CD-083-2022</t>
  </si>
  <si>
    <t>PRESTAR SERVICIOS DE APOYO AL ÁREA DE GESTIÓN DEL DESARROLLO EN LAS LABORES  ADMINISTRATIVAS  QUE REQUIERA LA JUNTA ADMINISTRADORA LOCAL DE   PUENTE ARANDA</t>
  </si>
  <si>
    <t>ASISTENCIAL JAL
(Asistencial II)</t>
  </si>
  <si>
    <t>NELLY JANETH MORA OLIVERO</t>
  </si>
  <si>
    <t>CALLE 184 20-51</t>
  </si>
  <si>
    <t>MORANELLY7@GMAIL.COM</t>
  </si>
  <si>
    <t>39047994000068405</t>
  </si>
  <si>
    <t>20-01-2022  04-04-2023</t>
  </si>
  <si>
    <t>ALPA-CD-084-2022</t>
  </si>
  <si>
    <t>LIDA JANNETH TAMAYO ROJAS</t>
  </si>
  <si>
    <t>ADMINSTRADORA DE EMPRESAS COMERCIALES</t>
  </si>
  <si>
    <t>CRA 44 4F 19</t>
  </si>
  <si>
    <t>LLIDAJANNETH@YAHOO.COM.MX</t>
  </si>
  <si>
    <t>2146101038818</t>
  </si>
  <si>
    <t>ALPA-CD-085-2022</t>
  </si>
  <si>
    <t>ESPACIO PUBLICO - LEY 232 PH PQR</t>
  </si>
  <si>
    <t>PROFESIONAL  POLICIVO Y JURIDICO
(Profesional Universitario I )</t>
  </si>
  <si>
    <t>JUAN SEBASTIAN RENTERIA VARGAS</t>
  </si>
  <si>
    <t>CALLE 68D BIS 63 35</t>
  </si>
  <si>
    <t>JUANSERENTERIA1998@OUTLOOK.COM</t>
  </si>
  <si>
    <t xml:space="preserve"> 2146101039089</t>
  </si>
  <si>
    <t>20-01-2022  31/03/2023</t>
  </si>
  <si>
    <t>ALPA-CD-086-2022</t>
  </si>
  <si>
    <t>PRESTAR LOS SERVICIOS PROFESIONALES
ESPECIALIZADOS BRINDANDO APOYO JURÍDICO AL DESPACHO Y AL ÁREA DE GESTIÓN PARA EL DESARROLLO LOCAL, EN LOS ASPECTOS DE GESTION POLICIVA .</t>
  </si>
  <si>
    <t>JUAN CARLOS GOMEZ MELGAREJO</t>
  </si>
  <si>
    <t xml:space="preserve">CALLE 24 59-59 </t>
  </si>
  <si>
    <t>JUANCGOMEZM@HOTMAIL.COM</t>
  </si>
  <si>
    <t>1446101064978</t>
  </si>
  <si>
    <t>20/01/2022  29/07/2023</t>
  </si>
  <si>
    <t>ALPA-CD-087-2022</t>
  </si>
  <si>
    <t>PRESTAR SUS SERVICIOS COMO INSTRUCTOR DE FORMACIÓN DEPORTIVA EN LA EJECUCIÓN DE LAS ACTIVIDADES PREVISTAS PARA LA IMPLEMENTACIÓN DE LOS PROGRAMAS, PROCESOS DE FORMACIÓN DEPORTIVA Y LA ESTRATEGIA DE CUIDADO EN EL TERRITORIO EN LA LOCALIDAD DE PUENTE ARANDA.</t>
  </si>
  <si>
    <t>ESCUELAS DE FORMACION DEPORTIVA</t>
  </si>
  <si>
    <t>INSTRUCTORES DE ESCUELAS DE FORMACIÓN DERPOTIVA
(Tecnico I)</t>
  </si>
  <si>
    <t>CAMILO ANDRES ROMERO CASTRO</t>
  </si>
  <si>
    <t>PROFESIONAL EN CIENCIAS DEL DEPORTE</t>
  </si>
  <si>
    <t>CALLE 7C 2B 20 ESTE</t>
  </si>
  <si>
    <t>CAMNDRES@GMAIL.COM</t>
  </si>
  <si>
    <t>7 Meses</t>
  </si>
  <si>
    <t xml:space="preserve">LUZ AMANDA ZAMORA </t>
  </si>
  <si>
    <t>20226620070291</t>
  </si>
  <si>
    <t>2146101042286</t>
  </si>
  <si>
    <t>25/01/2022  12/04/2023</t>
  </si>
  <si>
    <t>MISAEL ALEJANDRO PINEDA SUAREZ</t>
  </si>
  <si>
    <t>TECNOLOGO EN FUTBOL</t>
  </si>
  <si>
    <t>CRA 34A 3 46</t>
  </si>
  <si>
    <t>ALEJOPINEL1@GMAIL.COM</t>
  </si>
  <si>
    <t xml:space="preserve">	3946101005895</t>
  </si>
  <si>
    <t>01/03/2022  13/04/2023</t>
  </si>
  <si>
    <t>DIEGO HERNAN ROMERO GIL</t>
  </si>
  <si>
    <t>TECNOLOGO EN ACTIVIDAD FISICA</t>
  </si>
  <si>
    <t>CRA 82G BIS 59 62 SUR</t>
  </si>
  <si>
    <t>DIEHERO@GMAIL.COM</t>
  </si>
  <si>
    <t>2146101041494</t>
  </si>
  <si>
    <t>25/01/2022  05/03/2023</t>
  </si>
  <si>
    <t>LICENCIADO EN EDUCACION FISICA</t>
  </si>
  <si>
    <t>CRA 1 38 40</t>
  </si>
  <si>
    <t>OSCARCARROLL2018@GMAIL.COM</t>
  </si>
  <si>
    <t>2146101042452</t>
  </si>
  <si>
    <t>26-01-2022  11-04-2023</t>
  </si>
  <si>
    <t>ALPA-CD-088-2022</t>
  </si>
  <si>
    <t>PRESTAR SERVICIOS PROFESIONALES PARA APOYAR LA FORMULACION,  PROCESO DE CONTRATACIÓN, EVALUACIÓN, SEGUIMIENTO Y LIQUIDACIÓN RELACIONADOS CON LOS PROYECTOS AMBIENTALES DE INVERSION  PARA ASEGURAR LA ADECUADA INVERSIÓN DE RECURSOS LOCALES Y EL CUMPLIMIENTO DE LAS METAS DEL MISMO</t>
  </si>
  <si>
    <t>PROFESIONAL APOYO AMBIENTAL
(Profesional I sin)</t>
  </si>
  <si>
    <t>DOUGLAS ALEXANDER JIMENEZ SOSA</t>
  </si>
  <si>
    <t>CALLE 166 BIS 54C 36</t>
  </si>
  <si>
    <t>DOUGLASJIMENEZ@GMAIL.COM</t>
  </si>
  <si>
    <t>1446101069963</t>
  </si>
  <si>
    <t>25/01/2022  20/05/2023</t>
  </si>
  <si>
    <t>ALPA-CD-089-2022</t>
  </si>
  <si>
    <t>PRESTAR SERVICIOS PROFESIONALES AL ÁREA DE GESTIÓN POLICIVA Y JURÍDICA, PARA APOYAR LAS LABORES RELACIONADAS CON EL COBRO PERSUASIVO DE MULTAS Y SANCIONES PECUNIARIAS IMPUESTAS, ASÍ COMO REALIZAR EL REMISIÓN Y SEGUIMIENTO DE LAS ACTUACIONES QUE DEBAN SURTIR PROCESO DE COBRO COACTIVO, DE ACUERDO CON LAS OBLIGACIONES Y COMPETENCIAS DE LA ALCALDÍA LOCAL</t>
  </si>
  <si>
    <t>COBRO PERSUASIVO</t>
  </si>
  <si>
    <t>ABOGADO SUSTANCIADOR PERSUASIVO
(Profesional Universitario II)</t>
  </si>
  <si>
    <t>CRA 4 54A 34</t>
  </si>
  <si>
    <t>ALFOSODURANAS@HOTMAIL.COM</t>
  </si>
  <si>
    <t>1446101068022</t>
  </si>
  <si>
    <t xml:space="preserve">25/01/2022  29/03/2023 </t>
  </si>
  <si>
    <t>MARIO FRANCISCO BERNAL JARAMILLO</t>
  </si>
  <si>
    <t>CRA 86A 38-58</t>
  </si>
  <si>
    <t>MARIOBERNALJARAMILLO@GMAIL.COM</t>
  </si>
  <si>
    <t>20226620001703</t>
  </si>
  <si>
    <t>3404799400040816</t>
  </si>
  <si>
    <t>20/01/2022  10/04/2023</t>
  </si>
  <si>
    <t>CRA 40B 1 G 30</t>
  </si>
  <si>
    <t>313 2279170</t>
  </si>
  <si>
    <t>ANDRESDAVIDMARTINEZA@HOTMAIL.COM</t>
  </si>
  <si>
    <t>2146101039490</t>
  </si>
  <si>
    <t>21/01/2022   30/03/2023</t>
  </si>
  <si>
    <t>ALPA-CD-090-2022</t>
  </si>
  <si>
    <t>PRESTAR SUS SERVICIOS TÉCNICOS EN EL DESPACHO DE LA ALCALDÍA LOCAL CON EL FIN DE CONTRIBUIR EN LAS ACTIVIDADES ASISTENCIALES Y DE GESTIÓN, DE CONFORMIDAD CON LOS ESTUDIOS PREVIOS</t>
  </si>
  <si>
    <t>TECNICO DESPACHO
(Técnico I)</t>
  </si>
  <si>
    <t>CALLE 24 8B 44 SOACHA</t>
  </si>
  <si>
    <t>ERIKAJVILLAMIL06@GMAIL.COM</t>
  </si>
  <si>
    <t>2146101039481</t>
  </si>
  <si>
    <t>20-01-2022   30-03-2023</t>
  </si>
  <si>
    <t>ALPA-CD-091-2022</t>
  </si>
  <si>
    <t>PRESTAR LOS SERVICIOS PROFESIONALES
PARA APOYAR AL ALCALDE LOCAL EN LA PROMOCIÓN, ARTICULACIÓN, ACOMPAÑAMIENTO Y SEGUIMIENTO  PARA  LA  ATENCIÓN  Y  PROTECCIÓN  DE  LOS  ANIMALES  DOMÉSTICOS  Y SILVESTRES  DE  LA  LOCALIDAD</t>
  </si>
  <si>
    <t>PROFESIONAL BIENESTAR ANIMAL
(Profesional I sin)</t>
  </si>
  <si>
    <t>MEDICO VETERINARIO</t>
  </si>
  <si>
    <t>CALLE 62 35A 25</t>
  </si>
  <si>
    <t>MIGUE2993@HOTMAIL.COM</t>
  </si>
  <si>
    <t>2146101042404</t>
  </si>
  <si>
    <t>25-01-2022   05-03-2023</t>
  </si>
  <si>
    <t xml:space="preserve"> CEDIDO</t>
  </si>
  <si>
    <t>JUAN GABRIEL OLIVELLA RODRIGUEZ</t>
  </si>
  <si>
    <t>CL 3 A 53F 19</t>
  </si>
  <si>
    <t>JHONORO@HOTMAIL.COM</t>
  </si>
  <si>
    <t>2146101039493</t>
  </si>
  <si>
    <t>21/01/2022  21/03/2023</t>
  </si>
  <si>
    <t>Malcom Ali Córdoba Zabala</t>
  </si>
  <si>
    <t>CR 114 18 66</t>
  </si>
  <si>
    <t>MALCOMELALI@GMAIL.COM</t>
  </si>
  <si>
    <t xml:space="preserve">CAMILO GUERRERO LARA </t>
  </si>
  <si>
    <t>Tv 42 3 13</t>
  </si>
  <si>
    <t>camilog10223@gmail.com</t>
  </si>
  <si>
    <t>ALPA-CD-092-2022</t>
  </si>
  <si>
    <t xml:space="preserve">APOYAR JURÍDICAMENTE AL ALCALDE LOCAL EN EL SEGUIMIENTO, IMPLEMENTACIÓN Y SUSTANCIACION E IMPULSO DE LAS ACTUACIONES ADMINISTRATIVAS QUE CURSAN EN LA ALCALDÍA LOCAL REALCIONADO CON LOS TEMAS DE ACTIVIDAD COMERCIAL, ESPACIO PUBLICO Y PROPIEDAD HORIZONTAL. </t>
  </si>
  <si>
    <t xml:space="preserve">LIDER COORDINADOR SUSTANCIADOR
(Profesional II) </t>
  </si>
  <si>
    <t>SERGIO  HERNANDO POVEDA SANABRIA</t>
  </si>
  <si>
    <t>CRA 39B 29B 53 SUR</t>
  </si>
  <si>
    <t>ABOGADOSERGIOPOVEDA@GMAIL.COM</t>
  </si>
  <si>
    <t>3646101014960</t>
  </si>
  <si>
    <t>20/01/2022  03/04/2023</t>
  </si>
  <si>
    <t>ALPA-CD-093-2022</t>
  </si>
  <si>
    <t>APOYAR TÉCNICAMENTE LAS DISTINTAS ETAPAS DE LOS PROCESOS DE COMPETENCIA DE LA ALCALDÍA LOCAL PARA LA DEPURACIÓN DE ACTUACIONES ADMINISTRATIVAS.</t>
  </si>
  <si>
    <t>ARQUITECTOS INGENIEROS POLICIVO JURIDICO
(Profesional Universitario I)</t>
  </si>
  <si>
    <t>IRMA LISETTE AREVALO GARCÃA</t>
  </si>
  <si>
    <t>INGENIERA CIVIL</t>
  </si>
  <si>
    <t>TRANSV 42 3 10</t>
  </si>
  <si>
    <t>AIRMALISETTE@YAHOO.ES</t>
  </si>
  <si>
    <t>2146101039471</t>
  </si>
  <si>
    <t>ALPA-CD-094-2022</t>
  </si>
  <si>
    <t xml:space="preserve">CAPACITAR 800 PERSONAS ATRAVEZ DE PROCESOS DE FORMACION PARA LA PARTICIPACION DE MANERA VIRTUAL Y PRESENCIAS  </t>
  </si>
  <si>
    <t>O23011605550000001906</t>
  </si>
  <si>
    <t>Fortalecimiento de la participacion ciudadana en Puente Aranda</t>
  </si>
  <si>
    <t>CALLE 17 SUR 52 19</t>
  </si>
  <si>
    <t>LMARIANABC2605@GMAIL.COM</t>
  </si>
  <si>
    <t>2146101042247</t>
  </si>
  <si>
    <t>ALPA-CD-095-2022</t>
  </si>
  <si>
    <t xml:space="preserve">PRESTAR SUS SERVICIOS PROFESIONALES EN LA DEPURACION DE OBLIGACIONES POR PAGAR, TRAMITE DE PAGOS Y LIQUIDACIÓN DE CONTRATOS. </t>
  </si>
  <si>
    <t>LÍIDER DE OBLIGACIONES POR PAGAR
(Profesional universitario II)</t>
  </si>
  <si>
    <t>CALLE 131A 53 60</t>
  </si>
  <si>
    <t>GACM25@HOTMAIL.COM</t>
  </si>
  <si>
    <t>GUSTAVO ADOLFO CORTÉS MOSQUERA</t>
  </si>
  <si>
    <t>DG 4 B BIS 30 26 APTO 420 TORRE 5</t>
  </si>
  <si>
    <t>edgard_sierra@yahoo.es</t>
  </si>
  <si>
    <t>ALPA-CD-096-2022</t>
  </si>
  <si>
    <t xml:space="preserve"> PRESTAR SUS SERVICIOS COMO INSTRUCTOR DEPORTIVO EN LA EJECUCIÓN DE LAS ACTIVIDADES PREVISTAS PARA LA IMPLEMENTACIÓN DE LOS PROGRAMAS Y ESTRATEGIAS DE ACTIVIDAD FÍSICA Y CUIDADO EN EL TERRITORIO EN LA LOCALIDAD DE PUENTE ARANDA.</t>
  </si>
  <si>
    <t>ACTIVIDAD FISICA</t>
  </si>
  <si>
    <t>INSTRUCTORES DE ACTIVIDAD FÍSICA
(Tecnico I)</t>
  </si>
  <si>
    <t>CAMILO ANDRES VARELA BARRETO</t>
  </si>
  <si>
    <t>CALLE 51A SUR 37 58</t>
  </si>
  <si>
    <t>CAMILOAVARELA@GMAIL.COM</t>
  </si>
  <si>
    <t xml:space="preserve">GINA VANESA SILVA </t>
  </si>
  <si>
    <t>20226620001993</t>
  </si>
  <si>
    <t>2146101039814</t>
  </si>
  <si>
    <t>24/01/2022  10/05/2023</t>
  </si>
  <si>
    <t>CRA 53D BIS  4 41</t>
  </si>
  <si>
    <t>CLUBDEPORASOGIANCARLO@GMAIL.COM</t>
  </si>
  <si>
    <t>2146101041545</t>
  </si>
  <si>
    <t>23/01/2022 03/04/2023</t>
  </si>
  <si>
    <t>JOHANN STEVEN MEDINA BUSTOS</t>
  </si>
  <si>
    <t xml:space="preserve">INSTRUCTOR </t>
  </si>
  <si>
    <t>CRA 118 86 35</t>
  </si>
  <si>
    <t>GOKHANROLO@GMAIL.COM</t>
  </si>
  <si>
    <t xml:space="preserve">	1846101013377</t>
  </si>
  <si>
    <t>07/03/2022 09/05/2023</t>
  </si>
  <si>
    <t>DIEGO NOY LOPEZ</t>
  </si>
  <si>
    <t>CRA 41A SUR 35 27</t>
  </si>
  <si>
    <t>DINOYLOP@HOTMAIL.COM</t>
  </si>
  <si>
    <t>2146101040794</t>
  </si>
  <si>
    <t>21/01/2022 30/03/2023</t>
  </si>
  <si>
    <t xml:space="preserve">SUSPENCIÓN Y RENUADACIÓN </t>
  </si>
  <si>
    <t>LICENCIADA EN EDUCACION FISICA</t>
  </si>
  <si>
    <t>CALLE 9A SUR 40 24</t>
  </si>
  <si>
    <t>KTASAR_B@HOTMAIL.COM</t>
  </si>
  <si>
    <t>2146101041511</t>
  </si>
  <si>
    <t>24/01/2022 22/05/2023</t>
  </si>
  <si>
    <t>JUAN SEBASTIAN RODRIGUEZ LEON</t>
  </si>
  <si>
    <t>LICENCIADO EN EDUCACION BASICA</t>
  </si>
  <si>
    <t>CRA 116A 81 84</t>
  </si>
  <si>
    <t>LIC_SEBASTIANRODRIGUEZ@HOTMAIL.COM</t>
  </si>
  <si>
    <t>1146101025956</t>
  </si>
  <si>
    <t>01-03-2022 04-05-2023</t>
  </si>
  <si>
    <t>TECNOLOGA EN ACTIVIDAD FISICA</t>
  </si>
  <si>
    <t>CRA 52B 40B 14 SUR</t>
  </si>
  <si>
    <t>LAMEXICANA33@HOTMAIL.COM</t>
  </si>
  <si>
    <t>2146101041450</t>
  </si>
  <si>
    <t>24/01/2022 12/05/2023</t>
  </si>
  <si>
    <t>LICENCIADA DEPORTIVA</t>
  </si>
  <si>
    <t>CALLE 70 SUR 49 C 09</t>
  </si>
  <si>
    <t>DEPORTES.ADRI@GMAIL.COM</t>
  </si>
  <si>
    <t>1446101068160</t>
  </si>
  <si>
    <t>25/01/2022 25/04/2023</t>
  </si>
  <si>
    <t xml:space="preserve">BRYAN DAVID SANCHEZ </t>
  </si>
  <si>
    <t>TECNOLOGO ENTRENAMIENTO DEPORTIVO</t>
  </si>
  <si>
    <t>CALLE 45 SUR 72N 40</t>
  </si>
  <si>
    <t>BDAVIDS@MISENA.EDU.CO</t>
  </si>
  <si>
    <t>1146101025953</t>
  </si>
  <si>
    <t>01-03-2022 04-02-2023</t>
  </si>
  <si>
    <t xml:space="preserve">WILFER GIOVANY CONTENTO MELO </t>
  </si>
  <si>
    <t>CRR 80G # 41 62 SUR</t>
  </si>
  <si>
    <t>WJCONTENTO@MISENA.EDU.CO</t>
  </si>
  <si>
    <t>2146101043311</t>
  </si>
  <si>
    <t>26-01-2022 12-05-2023</t>
  </si>
  <si>
    <t>NELSON DAVID VERA GALLO</t>
  </si>
  <si>
    <t>ENTRENADOR FISICO</t>
  </si>
  <si>
    <t>CALLE 20 SUR 51F 05</t>
  </si>
  <si>
    <t>DAVIDVERA198302514@GMAIL.COM</t>
  </si>
  <si>
    <t>2146101041796</t>
  </si>
  <si>
    <t>25-01-2022 12-05-2023</t>
  </si>
  <si>
    <t>HERNAN FELIPE SOLANO GARCIA</t>
  </si>
  <si>
    <t>CRA 73F 35A 42 SUR</t>
  </si>
  <si>
    <t>PIPE_SOLANO@LIVE.COM</t>
  </si>
  <si>
    <t>1146101025903</t>
  </si>
  <si>
    <t>GLADYS MEDINA GARCIA</t>
  </si>
  <si>
    <t>CALLE 29 SUR 51A 20</t>
  </si>
  <si>
    <t>MEDING02@HOTMAIL.COM</t>
  </si>
  <si>
    <t>2146101042377</t>
  </si>
  <si>
    <t>CARLOS EDUARDO PEÑA</t>
  </si>
  <si>
    <t>PROFESIONAL EN CULTURA FISICA</t>
  </si>
  <si>
    <t>CRA 32A 4A 46</t>
  </si>
  <si>
    <t>CARLOSEP76@HOTMAIL.COM</t>
  </si>
  <si>
    <t>2146101042417</t>
  </si>
  <si>
    <t>25/01/2022 12/05/2023</t>
  </si>
  <si>
    <t>YULIETH ALEXANDRA RIAÑO ESPITIA</t>
  </si>
  <si>
    <t>CALLE 1B 51A 34</t>
  </si>
  <si>
    <t>YULIETH.ESPITIA@GMAIL.COM</t>
  </si>
  <si>
    <t>2146101047205</t>
  </si>
  <si>
    <t>01-03-2022 16-04-2023</t>
  </si>
  <si>
    <t>OLGA LUICIA DIAZ SAENZ</t>
  </si>
  <si>
    <t>CRA 40 10 04 SUR</t>
  </si>
  <si>
    <t>OLDS_79@HOTMAIL.COM</t>
  </si>
  <si>
    <t>ALPA-CD-097-2022</t>
  </si>
  <si>
    <t xml:space="preserve">IMPLEMENTAR 5 PROCEDAS CONCERVACION Y DESARROLLO SOSTENIBLE DE LA LOCALIDAD </t>
  </si>
  <si>
    <t>PRESTAR LOS SERVICIOS DE APOYO EN TEMAS DE GESTIÓN AMBIENTAL RELACIONADOS CON ACCIONES DE ARBOLADO URBANO, RIESGOS Y CAMBIO CLIMÁTICO EN LA LOCALIDAD DE PUENTE ARANDA.</t>
  </si>
  <si>
    <t>GESTORES AMBIENTALES (Asistencial II)</t>
  </si>
  <si>
    <t>O23061602270000002001</t>
  </si>
  <si>
    <t xml:space="preserve">Educacion ambiental y ecourbanismo en Puente Aranda </t>
  </si>
  <si>
    <t>DIANA MILENA QUIVANO SANTACRUZ</t>
  </si>
  <si>
    <t>CALLE 30 SUR 50A 63</t>
  </si>
  <si>
    <t>DIANAMILEQUIV7@GMAIL.COM</t>
  </si>
  <si>
    <t>2146101039716</t>
  </si>
  <si>
    <t xml:space="preserve">20/01/2022 30/03/2023 </t>
  </si>
  <si>
    <t>TECNOLOGA EN GESTION DE CALIDAD</t>
  </si>
  <si>
    <t xml:space="preserve">CALLE 56 78J 26 SUR </t>
  </si>
  <si>
    <t>GLORIAESTEPHANYCASTILLO@GMAIL.COM</t>
  </si>
  <si>
    <t>2146101042184</t>
  </si>
  <si>
    <t>26-01-2022 06-04-2023</t>
  </si>
  <si>
    <t xml:space="preserve"> JOSE EDUARDO MAYA MEDINA </t>
  </si>
  <si>
    <t>CRA 80 8C 85</t>
  </si>
  <si>
    <t>JOEDUMAYA@HOTMAIL.COM</t>
  </si>
  <si>
    <t>2146101041482</t>
  </si>
  <si>
    <t>25-01-2022 05-04-2023</t>
  </si>
  <si>
    <t>MARTHA CECILIA GOMEZ MANRIQUE</t>
  </si>
  <si>
    <t>TECNICO EN GESTION AMBIENTAL</t>
  </si>
  <si>
    <t>AK 151D 138 83</t>
  </si>
  <si>
    <t>GOMEZMANRIQUEMARTHACECILIA@GMAIL.COM</t>
  </si>
  <si>
    <t>2146101042301</t>
  </si>
  <si>
    <t>26/01/2022 06/04/2023</t>
  </si>
  <si>
    <t xml:space="preserve"> NURY ABRIL SANCHEZ </t>
  </si>
  <si>
    <t>CRA 68B BIS 2 35</t>
  </si>
  <si>
    <t>NURY1978ABRIL@GMAIL.COM</t>
  </si>
  <si>
    <t>2146101042167</t>
  </si>
  <si>
    <t>24/01/2022 04/04/2023</t>
  </si>
  <si>
    <t>CALLE 2G 40B 34</t>
  </si>
  <si>
    <t>SOTOSEBASTIAN411@OUTLOOK.COM</t>
  </si>
  <si>
    <t>2146101043265</t>
  </si>
  <si>
    <t>SANDRA YANNETTE LANCHEROS PORRAS</t>
  </si>
  <si>
    <t>CALLE 66H 69G 20</t>
  </si>
  <si>
    <t>SANDRALANCHEROS2012@HOTMAIL.COM</t>
  </si>
  <si>
    <t>2146101042642</t>
  </si>
  <si>
    <t>LIZETH NATALIA RUIZ GONZALEZ</t>
  </si>
  <si>
    <t>TECNOLOGA EN ASISTENCIA GERENCIAL</t>
  </si>
  <si>
    <t>CL 35 SUR 51F 24</t>
  </si>
  <si>
    <t>NAT_RGV@HOTMAIL.COM</t>
  </si>
  <si>
    <t>2146101041520</t>
  </si>
  <si>
    <t>25/01/2022 05/04/2023</t>
  </si>
  <si>
    <t>ALPA-CD-098-2022</t>
  </si>
  <si>
    <t>PRESTAR LOS SERVICIOS PROFESIONALES PARA LA OPERACIÓN, PRESTACIÓN, SEGUIMIENTO Y CUMPLIMIENTO DE LOS PROCEDIMIENTOS ADMINISTRATIVOS, OPERATIVOS Y PROGRAMÁTICOS DEL PROGRAMA DEL SERVICO DE APOYO ECONOMICO TIPO C Y EL PROGRAMA DE  INGRESO MÍNIMO GARANTIZADO.</t>
  </si>
  <si>
    <t>PROFESIONAL SUBSIDIO C -  INGRESO MÍNIMO
(Profesional II)</t>
  </si>
  <si>
    <t>CALLE 55BIS 16 69</t>
  </si>
  <si>
    <t>JEIVILLAMILU.D@GMAIL.COM</t>
  </si>
  <si>
    <t>JORGE HERNAN CHAVEZ CRUZ</t>
  </si>
  <si>
    <t>1746101021089</t>
  </si>
  <si>
    <t>ALPA-CD-100-2022</t>
  </si>
  <si>
    <t xml:space="preserve">FORMAR 12000 PERSONAS EN PREVENCION DE LA VIOLENCIA INTRAFAMILIAR Y VIOLENCIA SEXUAL </t>
  </si>
  <si>
    <t>PRESTAR LOS SERVICIOS PROFESIONALES PARA DESARROLLAR ACCIONES Y ESTRATEGIAS ORIENTADAS A LA PREVENCIÓN DE VIOLENCIA INFANTIL, VIOLENCIA INTRAFAMILIAR Y/O VIOLENCIA SEXUAL Y LA PROMOCIÓN DEL BUEN TRATO</t>
  </si>
  <si>
    <t xml:space="preserve"> PROFESIONAL VIOLENCIA
(Profesional Universitario I) </t>
  </si>
  <si>
    <t>O23011601060000001894</t>
  </si>
  <si>
    <t>Puente Aranda sin violencia</t>
  </si>
  <si>
    <t>EDWIN FELIPE HERNANDEZ ALVAREZ</t>
  </si>
  <si>
    <t>CALLE 169 16C 10</t>
  </si>
  <si>
    <t>EFHERNANDEZA@GMAIL.COM</t>
  </si>
  <si>
    <t>100194845</t>
  </si>
  <si>
    <t>21-01-2022 30-03-2023</t>
  </si>
  <si>
    <t>JUAN PABLO GUTIERREZ FIERRO</t>
  </si>
  <si>
    <t>calle 191A 11A 91 casa 22</t>
  </si>
  <si>
    <t>juanpagutifi@hotmail.com</t>
  </si>
  <si>
    <t>ADMINSTRADOR DE EMPRESAS</t>
  </si>
  <si>
    <t>TRANV 32 B 129 30</t>
  </si>
  <si>
    <t>FELIPE_IGLESIAS21@HOTMAIL.COM</t>
  </si>
  <si>
    <t>2146101046167</t>
  </si>
  <si>
    <t>31-01-2022 10-04-2023</t>
  </si>
  <si>
    <t>ALPA-CD-101-2022</t>
  </si>
  <si>
    <t>APOYAR LA FORMULACIÓN, EJECUCIÓN, SEGUIMIENTO Y MEJORA CONTINUA DE LAS HERRAMIENTAS QUE CONFORMAN LA GESTIÓN AMBIENTAL INSTITUCIONAL DE LA ALCALDÍA LOCAL.</t>
  </si>
  <si>
    <t xml:space="preserve">REFERENTE AMBIENTAL INSTITUCIONAL PIGA
(Profesional I) </t>
  </si>
  <si>
    <t>NADIA YELENA VEGA RODRIGUEZ</t>
  </si>
  <si>
    <t>CALLE 165B 14A 07</t>
  </si>
  <si>
    <t>YVEGARODRIGUEZ@HOTMAIL.COM</t>
  </si>
  <si>
    <t>2146101040538</t>
  </si>
  <si>
    <t>ALPA-CD-104-2022</t>
  </si>
  <si>
    <t>PRESTAR LOS SERVICIOS PROFESIONALES REQUERIDOS PARA APOYAR LA FORMULACIÓN, PROCESO DE CONTRATACIÓN, EVALUACIÓN Y SEGUIMIENTO DE PROYECTOS INCLUIDOS EN EL PLAN DE DESARROLLO LOCAL VIGENTE, ASÍ COMO LA LIQUIDACIÓN DE LOS CONTRATOS SUSCRITOS PARA SU EJECUCIÓN EN ESPECIAL PARA EL PROYECTO 1885 "PUENTE ARANDA COMPROMETIDA CON LA EDUCACION SUPERIOR DE LOS JOVENES"</t>
  </si>
  <si>
    <t>PROFESIONAL PLANEACION EDUCACION
(Profesional Universitario I)</t>
  </si>
  <si>
    <t>CRA 17 52 53 SUR</t>
  </si>
  <si>
    <t>HAROLD.CASTRO91@GMAIL.COM</t>
  </si>
  <si>
    <t>2146101040877</t>
  </si>
  <si>
    <t>ALPA-CD-102-2022</t>
  </si>
  <si>
    <t xml:space="preserve"> DIANA CAROLINA CEPEDA ROZO </t>
  </si>
  <si>
    <t>CRA 78A BIS 41G 51 SUR</t>
  </si>
  <si>
    <t>KOLUNA@HOTMAIL.COM</t>
  </si>
  <si>
    <t>1846101013353</t>
  </si>
  <si>
    <t>24/01/2022 14/04/2023</t>
  </si>
  <si>
    <t xml:space="preserve"> EDGAR FELIPE RODRIGUEZ MORENO </t>
  </si>
  <si>
    <t>CRA 4A 1H 45</t>
  </si>
  <si>
    <t>RODRIGAR735@GMAIL.COM</t>
  </si>
  <si>
    <t>2146101041434</t>
  </si>
  <si>
    <t xml:space="preserve"> CATALINA  BEDOYA GONZALEZ </t>
  </si>
  <si>
    <t>CALLE 80 SUR 78B 85</t>
  </si>
  <si>
    <t>BEDOYAGCATALINA@GMAIL.COM</t>
  </si>
  <si>
    <t>2146101041636</t>
  </si>
  <si>
    <t xml:space="preserve"> 25/01/2022 05/04/2023</t>
  </si>
  <si>
    <t xml:space="preserve"> HERSON D LUIS BELTRAN VEGA </t>
  </si>
  <si>
    <t xml:space="preserve">CRA 56 16 16SUR </t>
  </si>
  <si>
    <t>HADBELTRANV@GMAIL.COM</t>
  </si>
  <si>
    <t>2146101047060</t>
  </si>
  <si>
    <t>16/02/2022 26/04/2023</t>
  </si>
  <si>
    <t>HAROLD LEONARDO CHAVEZ BRICEÑO</t>
  </si>
  <si>
    <t>CRA 112B 78C 06</t>
  </si>
  <si>
    <t>JLCHAVESBRIC@GMAIL.COM</t>
  </si>
  <si>
    <t xml:space="preserve"> DIEGO FERNANDO BETANCOURT RINCON</t>
  </si>
  <si>
    <t>CRA 66 3 51</t>
  </si>
  <si>
    <t>DIEGOBETANCURTRINCON@OUTLOOK.ES</t>
  </si>
  <si>
    <t>39047994000069204</t>
  </si>
  <si>
    <t>25/01/2022 04/04/2023</t>
  </si>
  <si>
    <t xml:space="preserve"> EDWIN ALEJANDRO ALFONSO MARTINEZ </t>
  </si>
  <si>
    <t>CRA 19B 56A 04 SUR</t>
  </si>
  <si>
    <t>ALFOMART82@HOTMAIL.COM</t>
  </si>
  <si>
    <t>2146101041785</t>
  </si>
  <si>
    <t xml:space="preserve"> CAMILO ANDRES OSPINA HOSTOS   </t>
  </si>
  <si>
    <t>AV. CALLE 3 # 25 A 26</t>
  </si>
  <si>
    <t>HOSTOSPINA@OUTLOOK.COM</t>
  </si>
  <si>
    <t>2146101042320</t>
  </si>
  <si>
    <t xml:space="preserve">GUSTAVO ADOLFO LOPEZ SANCHEZ </t>
  </si>
  <si>
    <t>CRA 103 75 55 SUR</t>
  </si>
  <si>
    <t>GUSTAVOLOPEZS045@GMAIL.COM</t>
  </si>
  <si>
    <t>38047994000124351</t>
  </si>
  <si>
    <t>25/01/2022 03/07/2023</t>
  </si>
  <si>
    <t>CRR 31 # 2 20</t>
  </si>
  <si>
    <t>NATA_A1104@HOTMAIL.COM</t>
  </si>
  <si>
    <t>1546101026668</t>
  </si>
  <si>
    <t>26/01/2022 31/03/2023</t>
  </si>
  <si>
    <t>ALPA-CD-103-2022</t>
  </si>
  <si>
    <t>PROFESIONAL PARTICIPACION
(Profesional universitario II)</t>
  </si>
  <si>
    <t>RELACIONES INTERNACIONALES Y ESTUDIOS POLITICOS</t>
  </si>
  <si>
    <t>TRANV 53 BIS 2A 19</t>
  </si>
  <si>
    <t>MARGARITA.RIOSARIZA@GMAIL.COM</t>
  </si>
  <si>
    <t>2146101040555</t>
  </si>
  <si>
    <t>24-01-2022 04-04-2023</t>
  </si>
  <si>
    <t>PROFESIONAL PARTICIPACION
(Profesional Universitario I)</t>
  </si>
  <si>
    <t>CALLE 95 71 75</t>
  </si>
  <si>
    <t>JUANKRUCE@YAHOO.ES</t>
  </si>
  <si>
    <t>34047994000040831</t>
  </si>
  <si>
    <t>24/01/2022 31/03/2023</t>
  </si>
  <si>
    <t>MERCADOLOGO</t>
  </si>
  <si>
    <t>CRA 53C 4F 12</t>
  </si>
  <si>
    <t>SANTIAGODUARTE88@GMAIL.COM</t>
  </si>
  <si>
    <t>2146101042210</t>
  </si>
  <si>
    <t>26/01/2022 12/04/2023</t>
  </si>
  <si>
    <t>PROFESIONAL EN ADMIMISTRACION DEPORTIVA</t>
  </si>
  <si>
    <t>CRA 53F 5A 49</t>
  </si>
  <si>
    <t>ROSSGUTIERREZ_11@HOTMAIL.COM</t>
  </si>
  <si>
    <t>2146101042270</t>
  </si>
  <si>
    <t>CALLE 40A 52C 14 SUR</t>
  </si>
  <si>
    <t>SEBASTIAN_9528@HOTMAIL.COM</t>
  </si>
  <si>
    <t>2146101042259</t>
  </si>
  <si>
    <t>GABRIEL GIOVANNY GARCIA GARCIA</t>
  </si>
  <si>
    <t>CRA 33 19 C 43</t>
  </si>
  <si>
    <t>G4GABRIEL@HOTMAIL.COM</t>
  </si>
  <si>
    <t>2146101042196</t>
  </si>
  <si>
    <t>PROFESIONAL EN DEOPORTES</t>
  </si>
  <si>
    <t>TRANV 52A BIS 0 25</t>
  </si>
  <si>
    <t>LIFO72@HOTMAIL.COM</t>
  </si>
  <si>
    <t>2146101043738</t>
  </si>
  <si>
    <t>26-01-2022 06-03-2023</t>
  </si>
  <si>
    <t>MARIA CAMILA PINEDA RAMIREZ</t>
  </si>
  <si>
    <t>CRA 40D 2D 11</t>
  </si>
  <si>
    <t>KMILIN80@GMAIL.COM</t>
  </si>
  <si>
    <t xml:space="preserve">	214610104218</t>
  </si>
  <si>
    <t>26-01-2022 13-04-2023</t>
  </si>
  <si>
    <t>CRA 97 158 46</t>
  </si>
  <si>
    <t>HARHLEGEND@GMAIL.COM</t>
  </si>
  <si>
    <t>1444101146821</t>
  </si>
  <si>
    <t>26-01-2022 10-04-2023</t>
  </si>
  <si>
    <t xml:space="preserve">DIEGO ENRIQUE BUENO TRIVIÑO </t>
  </si>
  <si>
    <t xml:space="preserve">CIENCIAS DEL DEPORTE Y EDU. FISICA </t>
  </si>
  <si>
    <t>CRR 42 # 1C 16</t>
  </si>
  <si>
    <t>DEBUENOT@GMAIL.COM</t>
  </si>
  <si>
    <t>3946101005958</t>
  </si>
  <si>
    <t>01/03/2022 17/04/2023</t>
  </si>
  <si>
    <t>TRABAJADORA SOCIAL</t>
  </si>
  <si>
    <t>TV 69A SUR 68 20</t>
  </si>
  <si>
    <t>IVONAVEC1981@GMIAL.COM</t>
  </si>
  <si>
    <t>3946101006011</t>
  </si>
  <si>
    <t>28/01/2022 10/04/2023</t>
  </si>
  <si>
    <t>ALPA-CD-105-2022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</si>
  <si>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</si>
  <si>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PROFESIONAL SUBSIDIO C
(Profesional Universitario I)</t>
  </si>
  <si>
    <t xml:space="preserve">ADMINISTRADOR PUBLICO </t>
  </si>
  <si>
    <t>CRA 34 19A 74</t>
  </si>
  <si>
    <t>ALEXANDER.PICO.GUTIERREZ@GMAIL.COM</t>
  </si>
  <si>
    <t>2146101041480</t>
  </si>
  <si>
    <t>25-01-2022 05-01-2023</t>
  </si>
  <si>
    <t>ALPA-CD-106-2022</t>
  </si>
  <si>
    <t xml:space="preserve">MARLENE TORRES RODRIGUEZ </t>
  </si>
  <si>
    <t>ADMINISTRACION DE EMPRESAS</t>
  </si>
  <si>
    <t>cra 76 72 35</t>
  </si>
  <si>
    <t>MARLENYTORRESRODRIGUEZ@GMAIL.COM</t>
  </si>
  <si>
    <t>2146101044566</t>
  </si>
  <si>
    <t>28/01/2022 08/04/2023</t>
  </si>
  <si>
    <t xml:space="preserve">DANIELA ORTIZ BARBOSA </t>
  </si>
  <si>
    <t>PSICOLOGIA</t>
  </si>
  <si>
    <t>CALLE 12A 71C 20</t>
  </si>
  <si>
    <t>DANIELA.BARBOSA901@GMAIL.COM</t>
  </si>
  <si>
    <t>2146101043776</t>
  </si>
  <si>
    <t>27/01/2022 07/04/2023</t>
  </si>
  <si>
    <t>LAURA VIVIANA BARRAGAN CRUZ</t>
  </si>
  <si>
    <t>CRA 68B 56 08 SUR</t>
  </si>
  <si>
    <t>LAURA.BARRAN.C@GMAIL.COM</t>
  </si>
  <si>
    <t> 100195622</t>
  </si>
  <si>
    <t>27-01-2022 07-04-2023</t>
  </si>
  <si>
    <t>MARTHA ISABEL LINARES HENAO</t>
  </si>
  <si>
    <t>CRA 55 18 24</t>
  </si>
  <si>
    <t>MARTHALINARESHENAO@HOTMAIL.COM</t>
  </si>
  <si>
    <t>2146101043364</t>
  </si>
  <si>
    <t>ANA BEATRIZ CUERVO RODRIGUEZ</t>
  </si>
  <si>
    <t>CALLE 59 A SUR 65 02</t>
  </si>
  <si>
    <t>BETICUERVO1@YAHOO.COM</t>
  </si>
  <si>
    <t>2146101044008</t>
  </si>
  <si>
    <t>SICOLOGA</t>
  </si>
  <si>
    <t>DIAG 5F 44A 42</t>
  </si>
  <si>
    <t>GANTIVAANDREA@HOTMAIL.COM</t>
  </si>
  <si>
    <t>2146101043456</t>
  </si>
  <si>
    <t>FELIPE ANDRES TRUJILLO MUÑOZ</t>
  </si>
  <si>
    <t>CL 8 4 82 ESTE</t>
  </si>
  <si>
    <t>GEROFETRU@OUTLOOK.COM</t>
  </si>
  <si>
    <t>2146101043534</t>
  </si>
  <si>
    <t>27/01/2022 05/04/2023</t>
  </si>
  <si>
    <t>ALPA-CD-107-2022</t>
  </si>
  <si>
    <t xml:space="preserve"> PRESTAR SUS SERVICIOS PROFESIONALES AL DESPACHO DE LA ALCALDÍA LOCAL PARA APOYAR EL TRÁMITE DE LOS DESPACHOS COMISORIOS, DESCONGESTIONAR Y TRAMITAR LOS DERECHOS DE PETICIÓN,  CONSOLIDAR LAS PROPOSICIONES Y SOLICITUDES DE LOS ENTES DE CONTROL, ASÍ COMO EL APOYO AL ÁREA DE CONTRATACIÓN, DE ACUERDO A LOS ESTUDIOS PREVIOS</t>
  </si>
  <si>
    <t>DESPACHOS COMISORIOS
(Profesional I sin)</t>
  </si>
  <si>
    <t xml:space="preserve"> ANA MARIA CUADROS CASTRO </t>
  </si>
  <si>
    <t>CRA 100A 141 10</t>
  </si>
  <si>
    <t>ANA.M-SOL@HOTMAIL.COM</t>
  </si>
  <si>
    <t>1744101195563</t>
  </si>
  <si>
    <t>24/01/2022 28/03/2023</t>
  </si>
  <si>
    <t>ALPA-CD-108-2022</t>
  </si>
  <si>
    <t xml:space="preserve">PRESTAR SERVICIOS DE APOYO A LAS ACTIVIDADES RELACIONADAS CON LA PROMOCIÓN, ACOMPAÑAMIENTO Y ATENCIÓN A LAS INSTANCIAS DE PARTICIPACIÓN Y ORGANIZACIONES SOCIALES DE LOS SECTORES LGBTI DE LA LOCALIDAD. </t>
  </si>
  <si>
    <t>APOYO LGTBI
(Asistencial II)</t>
  </si>
  <si>
    <t xml:space="preserve"> JOSE ERNESTO SARMIENTO </t>
  </si>
  <si>
    <t>CRA 55 2A 50</t>
  </si>
  <si>
    <t>JOERSA@HOTMAIL.COM</t>
  </si>
  <si>
    <t>1446101068091</t>
  </si>
  <si>
    <t xml:space="preserve">25/01/2022 13/04/2023 </t>
  </si>
  <si>
    <t>ALPA-CD-109-2022</t>
  </si>
  <si>
    <t>DIEGO MAURICIO RODRIGUEZ GAMBOA</t>
  </si>
  <si>
    <t xml:space="preserve">CALLE 4 33 34 </t>
  </si>
  <si>
    <t>DIEGORGAMBOA@HOTMAIL.COM</t>
  </si>
  <si>
    <t>2146101041373</t>
  </si>
  <si>
    <t>ALPA-CD-110-2022</t>
  </si>
  <si>
    <t>PRESTAR SUS SERVICIOS TECNICOS EN PROCESOS ADMINISTRATIVOS Y LOGISTICOS EN LA EJECUCIÓN DE ACTIVIDADES PREVISTAS PARA EL CUMPLIMIENTO DE LO DISPUESTO A LA ESTRATEGIA TERRITORIAL DE SALUD.</t>
  </si>
  <si>
    <t>TECNICO PLANEACION SALUD - ESTRATEGIA PREVENCION EMBARAZO
(Técnico I)</t>
  </si>
  <si>
    <t xml:space="preserve"> HAROLD ALFONSO GARZON PINEDA </t>
  </si>
  <si>
    <t>TECNICO EN ADMINISTRACION DE EMPRESAS</t>
  </si>
  <si>
    <t>CRA 51D 41 10 SUR</t>
  </si>
  <si>
    <t>HAROLDGARZON2014@OUTLOOK.COM</t>
  </si>
  <si>
    <t>2146101041432</t>
  </si>
  <si>
    <t>ALPA-CD-111-2022</t>
  </si>
  <si>
    <t>ABOGADO PROPIEDAD HORIZONTAL
(Profesional I sin)</t>
  </si>
  <si>
    <t>CRA 56A 4D 50</t>
  </si>
  <si>
    <t>YENNYLEONJOVEN@GMAIL.COM</t>
  </si>
  <si>
    <t>1744101195591</t>
  </si>
  <si>
    <t>25-01-2022 26-03-2023</t>
  </si>
  <si>
    <t>ALPA-CD-112-2022</t>
  </si>
  <si>
    <t>PRESTAR SUS SERVICIOS DE APOYO ADMINISTRATIVO Y LOGÍSTICO EN LA EJECUCIÓN DE LAS ACTIVIDADES PREVISTAS Y ACCIONES COMPLEMENTARIAS AL MODELO Y PLAN TERRITORIAL DE SALUD, ACCIONES COMPLEMENTARIAS NO INCLUIDAS EN EL PLAN DE BENEFICIOS EN SALUD VIGENTE, NI EN LOS DEMÁS CONCEPTOS DE GASTO DEL SECTOR SALUD RELACIONADOS EN LA CIRCULAR CONFIS 03 DE 2020, EN CUMPLIMIENTO DE LA ESTRATEGIA DE CO INVERSIÓN.</t>
  </si>
  <si>
    <t>ESTRATEGIA TERRITORIAL DE SALUD</t>
  </si>
  <si>
    <t>TECNICO PLANEACION SALUD - ESTRATEGIA TERRITORIAL DE SALUD
(Técnico I sin)</t>
  </si>
  <si>
    <t xml:space="preserve"> CARLOS ANDRES MACIAS SANABRIA</t>
  </si>
  <si>
    <t>BACHILER</t>
  </si>
  <si>
    <t>CRA 44 4F 38</t>
  </si>
  <si>
    <t>ANDRESMACIAS.1983@HOTMAIL.COM</t>
  </si>
  <si>
    <t xml:space="preserve">HERTOR MAURICIO CARRILLO </t>
  </si>
  <si>
    <t>20226620001453</t>
  </si>
  <si>
    <t>2146101042572</t>
  </si>
  <si>
    <t>26/01/2022 06/03/2023</t>
  </si>
  <si>
    <t>ALPA-CD-113-2022</t>
  </si>
  <si>
    <t>CONDUCTOR
(Asistencial II)</t>
  </si>
  <si>
    <t>PEDRO PABLO DUARTE URIZA</t>
  </si>
  <si>
    <t>CLL 149A 117 25</t>
  </si>
  <si>
    <t>PDUARTENUSE@GMAIL.COM</t>
  </si>
  <si>
    <t>2146101041439</t>
  </si>
  <si>
    <t>25-01-2022  05-04-2022</t>
  </si>
  <si>
    <t>ALPA-CD-152-2022</t>
  </si>
  <si>
    <t>PRESTAR SUS SERVICIOS PROFESIONALES PARA APOYAR LA FORMULACION,  PROCESO DE CONTRATACIÓN, EVALUACIÓN, SEGUIMIENTO Y LIQUIDACIÓN RELACIONADOS CON EL PROYECTO DE INVERSION 1897 PARA ASEGURAR LA ADECUADA INVERSIÓN DE RECURSOS LOCALES Y EL CUMPLIMIENTO DE LAS METAS DEL MISMO</t>
  </si>
  <si>
    <t>PROFESIONAL PLANEACIÓN
SALUD - ESTRATEGIA TERRITORIAL DE SALUD
(Profesional I sin)</t>
  </si>
  <si>
    <t>DIANA CATALINA ROMERO TORRES</t>
  </si>
  <si>
    <t>CALLE 80A 104 5</t>
  </si>
  <si>
    <t>DCROMEROT@GMAIL.COM</t>
  </si>
  <si>
    <t>1446101070992</t>
  </si>
  <si>
    <t>28/01/2022 07/04/2023</t>
  </si>
  <si>
    <t>ALPA-CD-117-2022</t>
  </si>
  <si>
    <t>NEIR LOMBO VILLADIEGO</t>
  </si>
  <si>
    <t>CRA 41A 4 86</t>
  </si>
  <si>
    <t>NEON3000L@HOTMAIL.COM</t>
  </si>
  <si>
    <t>2146101044363</t>
  </si>
  <si>
    <t>28-01-2022 08-04-2023</t>
  </si>
  <si>
    <t>ALPA-CD-116-2022</t>
  </si>
  <si>
    <t>DESPACHOS COMISORIOS</t>
  </si>
  <si>
    <t>DESPACHOS COMISORIOS
(Profesional universitario I)</t>
  </si>
  <si>
    <t>LUZ YOLANDA VASQUEZ SALAZAR</t>
  </si>
  <si>
    <t>CRA 72G BIS 39C 66</t>
  </si>
  <si>
    <t>LUZYOLANDA_UI@YAHOO.ES</t>
  </si>
  <si>
    <t>2146101041610</t>
  </si>
  <si>
    <t>25-01-2022 05/04/2023</t>
  </si>
  <si>
    <t>CALLE 3 A 53F 54</t>
  </si>
  <si>
    <t>THCULTURA@HOTMAIL.COM</t>
  </si>
  <si>
    <t>2146101042722</t>
  </si>
  <si>
    <t>ALPA-CD-118-2022</t>
  </si>
  <si>
    <t>PRESTAR SUS SERVICIOS PROFESIONALES PARA DESARROLLAR LA PLATAFORMA WEB O APP RESPECTO DE LA VITRINA LOCAL EMPRESARIAL A LA LOCALIDAD DE PUENTE ARANDA.</t>
  </si>
  <si>
    <t>PRESUPUESTOS PARTICIPATIVOS</t>
  </si>
  <si>
    <t xml:space="preserve"> PROGRAMADOR
(Profesional universitario I) </t>
  </si>
  <si>
    <t>ESTID GIOVANNY OVALLE GUERRERO</t>
  </si>
  <si>
    <t>TRV 52B 2A 52</t>
  </si>
  <si>
    <t>TOOLSMARKETINGSAS@GMAIL.COM</t>
  </si>
  <si>
    <t>6 Meses</t>
  </si>
  <si>
    <t>2146101042815</t>
  </si>
  <si>
    <t>25/01/2022 05/02/2023</t>
  </si>
  <si>
    <t xml:space="preserve">SUSPENDIDO  </t>
  </si>
  <si>
    <t>ALPA-CD-119-2022</t>
  </si>
  <si>
    <t xml:space="preserve">ADRIANA MARIA BEJARANO SOTELO </t>
  </si>
  <si>
    <t>CRA 89 0 52</t>
  </si>
  <si>
    <t>ABEJARANOSOTELO@GMAIL.COM</t>
  </si>
  <si>
    <t>38047994000124018</t>
  </si>
  <si>
    <t>25/01/2022 03/04/2023</t>
  </si>
  <si>
    <t>ALPA-CD-120-2022</t>
  </si>
  <si>
    <t>APOYAR TÉCNICAMENTE LAS DISTINTAS ETAPAS DE LOS PROCESOS DE COMPETENCIA DE LAS INSPECCIONES DE POLICÍA DE LA LOCALIDAD, SEGÚN REPARTO.</t>
  </si>
  <si>
    <t>ARQUITECTO INGENIERO INSPECCIONES
(Profesional Universitario I)</t>
  </si>
  <si>
    <t>BEATRIZ HELENA PEREZ PARRA</t>
  </si>
  <si>
    <t>ARQUITECTA</t>
  </si>
  <si>
    <t>CRA 20 125 46</t>
  </si>
  <si>
    <t>ARQ.BEATRIZPEREZ@GMAIL.COM</t>
  </si>
  <si>
    <t>2146101041419</t>
  </si>
  <si>
    <t>26/01/2022 06/04/202</t>
  </si>
  <si>
    <t>CARLOS ARLEY NIÑO MEDINA</t>
  </si>
  <si>
    <t>17 SUR 52B 41</t>
  </si>
  <si>
    <t>CARLOSANINOMEDINA@GMAIL.COM</t>
  </si>
  <si>
    <t>2146101042273</t>
  </si>
  <si>
    <t>CRA 41A 29C 86 SUR</t>
  </si>
  <si>
    <t>KBEJAING@GMAIL.COM</t>
  </si>
  <si>
    <t>1144101181782</t>
  </si>
  <si>
    <t>25-01-2022 30-03-2023</t>
  </si>
  <si>
    <t xml:space="preserve"> LUIS ORLANDO GARZON MONROY</t>
  </si>
  <si>
    <t>CRA 33 4A - 05</t>
  </si>
  <si>
    <t>JGARZON.ZA@GMAIL.COM</t>
  </si>
  <si>
    <t>2146101042371</t>
  </si>
  <si>
    <t xml:space="preserve">26-01-2022 06/03/2023 </t>
  </si>
  <si>
    <t>CALLE 155 14 80</t>
  </si>
  <si>
    <t>ARQ.ROGERFORERO@HOTMAIL.COM</t>
  </si>
  <si>
    <t xml:space="preserve">	1444101146766</t>
  </si>
  <si>
    <t>26/01/2022 03/04/2023</t>
  </si>
  <si>
    <t xml:space="preserve">SUSPENDIDO Y CEDIDO </t>
  </si>
  <si>
    <t>ALPA-CD-121-2022</t>
  </si>
  <si>
    <t>PRESTAR SERVICIOS PROFESIONALES AL AREA DE GESTION POLICIVA Y JURIDICA, PARA APOYAR LAS LABORES RELACIONADAS CON EL COBRO PERSUASIVO DE MULTAS Y SANCIONES PECUNIARIAS IMPUESTAS, ASI COMO REALIZAR EL REMISION Y SEGUIMIENTO DE LAS ACTUACIONES QUE DEBAN SURTIR PROCESO DE COBRO COACTIVO, DE ACUERDO CON LAS OBLIGACIONES Y COMPETENCIAS DE LA ALCALDIA LOCAL</t>
  </si>
  <si>
    <t>ABOGADO SUSTANCIADORES PERSUASIVO
(Profesional Universitario II)</t>
  </si>
  <si>
    <t>DG 4 BIS 30 26 ZIPAQUIRA</t>
  </si>
  <si>
    <t>EDGARD_SIERRA@YAHOO.ES</t>
  </si>
  <si>
    <t>6644101000454</t>
  </si>
  <si>
    <t>25-01-2022 03-04-2023</t>
  </si>
  <si>
    <t xml:space="preserve">1 DIA </t>
  </si>
  <si>
    <t>KR 88 C 51 B 07</t>
  </si>
  <si>
    <t>tpaezhernandez@gmail.com</t>
  </si>
  <si>
    <t>CRA 52A 41B 15 SUR</t>
  </si>
  <si>
    <t>BLADIMOTO216@HOTMAIL.COM</t>
  </si>
  <si>
    <t>2146101041502</t>
  </si>
  <si>
    <t xml:space="preserve">24/01/2022 04/03/2023 </t>
  </si>
  <si>
    <t>ALPA-CD-148-2022</t>
  </si>
  <si>
    <t xml:space="preserve">TECNICO LABORAL ADMINISTRATIVO </t>
  </si>
  <si>
    <t>CRA 65 2C 38</t>
  </si>
  <si>
    <t>OSCAR.BRUGES2010@GMAIL.COM</t>
  </si>
  <si>
    <t>2146101043342</t>
  </si>
  <si>
    <t xml:space="preserve">27/01/2022 07/04/2023 </t>
  </si>
  <si>
    <t xml:space="preserve">CALLE 152A 54-68 </t>
  </si>
  <si>
    <t>MARTHA.HERNANDEZ@HOTMAIL.COM</t>
  </si>
  <si>
    <t>ALPA-CD-122-2022</t>
  </si>
  <si>
    <t>GERMAN ANDRÉS BOLIVAR ARBOLEDA</t>
  </si>
  <si>
    <t>DISEÑADOR GRAFICO</t>
  </si>
  <si>
    <t>CRA 56A 4G 24</t>
  </si>
  <si>
    <t>PILIUSGERMAN@GMAIL.COM</t>
  </si>
  <si>
    <t>CRA 39B 29B 40 SUR</t>
  </si>
  <si>
    <t>LILAURAGUZMANMARIN@GMAIL.COM</t>
  </si>
  <si>
    <t>ALPA-CD-124-2022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</si>
  <si>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</si>
  <si>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AUXILIAR POLICIVO Y JURIDICO
(Técnico I sin)</t>
  </si>
  <si>
    <t>LEYDI MARIA MAHECHA SIERRA</t>
  </si>
  <si>
    <t>CRA 43A 5 64</t>
  </si>
  <si>
    <t>LMAHECHA2606@GMAIL.COM</t>
  </si>
  <si>
    <t xml:space="preserve">MARIA ISABEL PADILLA ULLOA </t>
  </si>
  <si>
    <t>FISIOTERAPEUTA</t>
  </si>
  <si>
    <t>CRA 113 82 47</t>
  </si>
  <si>
    <t>MARIAISABELPADILLA16@GMAIL.COM</t>
  </si>
  <si>
    <t>ALPA-CD-123-2022</t>
  </si>
  <si>
    <t>INSTRUCTORES DE ESCUELAS DE FORMACION DERPOTIVA
(Tecnico I)</t>
  </si>
  <si>
    <t>MARIO ALBERTO DCOSTA SERRANO</t>
  </si>
  <si>
    <t>ADMINISTRACION DE EMPRESAS DEPORTIVAS</t>
  </si>
  <si>
    <t>CRA 119 80 22</t>
  </si>
  <si>
    <t>MARIODAC26@HOTMAIL.COM</t>
  </si>
  <si>
    <t>ALPA-CD-125-2022</t>
  </si>
  <si>
    <t>PRESTAR SUS SERVICIOS PROFESIONALES COMO PROGRAMADOR PARA CREAR APLICACIONES Y SOFTWARE ESPECIALIZADO PARA LOS EMPRESARIOS DE LA LOCALIDAD.</t>
  </si>
  <si>
    <t>JUAN CARLOS DELGADO SAENZ</t>
  </si>
  <si>
    <t>INGENIERO ELECTRONICO</t>
  </si>
  <si>
    <t>CALLE 12 8A 35</t>
  </si>
  <si>
    <t>JCDS007@HOTMAIL.COM</t>
  </si>
  <si>
    <t>ALPA-CD-126-2022</t>
  </si>
  <si>
    <t>PRESTAR SERVICIOS PROFESIONALES PARA CONTRIBUIR EN LA GESTIÓN, SEGUIMIENTO Y CONTROL DE LOS PROCESOS Y PROCEDIMIENTOS QUE MANEJA EL FONDO DE DESARROLLO LOCAL DE PUENTE ARANDA</t>
  </si>
  <si>
    <t>PROFESIONAL APOYO CALIDAD
(Profesional universitario II)</t>
  </si>
  <si>
    <t>INGENIERO INDUSTRIAL</t>
  </si>
  <si>
    <t>CRA 1 ESTE 72A 93</t>
  </si>
  <si>
    <t>OSCARMARINBARBOSA@GMAIL.COM</t>
  </si>
  <si>
    <t>NATALIA PINTOR QUINTERO</t>
  </si>
  <si>
    <t xml:space="preserve">CALLE 51 74A 33 </t>
  </si>
  <si>
    <t>NATALIAPINTOR74@GMAIL.COM</t>
  </si>
  <si>
    <t>ALPA-CD-127-2022</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</si>
  <si>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</si>
  <si>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TECNICO EN GESTION DOCUMENTAL</t>
  </si>
  <si>
    <t>KR 7C BIS</t>
  </si>
  <si>
    <t>DBARRERAUN@GMAIL.COM</t>
  </si>
  <si>
    <t>ALPA-CD-128-2022</t>
  </si>
  <si>
    <t>AUXILIAR ADMINISTRATIVO SEGURIDAD
(Asistencial II)</t>
  </si>
  <si>
    <t>PAULA ANGELICA GARZON CORTES</t>
  </si>
  <si>
    <t>TECNOLOGA ADMINISTRATIVA</t>
  </si>
  <si>
    <t>CL 1C 40D 30</t>
  </si>
  <si>
    <t>PAULACORTES131214@GMAIL.COM</t>
  </si>
  <si>
    <t>CRR 59 # 22 B 31</t>
  </si>
  <si>
    <t>JULIANOSO8@HOTMAIL.COM</t>
  </si>
  <si>
    <t>ALPA-CD-129-2022</t>
  </si>
  <si>
    <t>DIEGO FELIPE JIMENEZ ZAPATA</t>
  </si>
  <si>
    <t>CRA 91 148 28</t>
  </si>
  <si>
    <t>DIEGOFELIPEJ@HOTMAIL.COM</t>
  </si>
  <si>
    <t>CRA 58 4D 24</t>
  </si>
  <si>
    <t>VIRGP7988@HOTMAIL.COM</t>
  </si>
  <si>
    <t>CALLE 150 50 67</t>
  </si>
  <si>
    <t>HGOMZE1@GMAIL.COM</t>
  </si>
  <si>
    <t>ALPA-CD-130-2022</t>
  </si>
  <si>
    <t>KR 48 73C 54 SUR</t>
  </si>
  <si>
    <t>CANOEDITHPILAR@HOTMAIL.COM</t>
  </si>
  <si>
    <t>ALPA-CD-131-2022</t>
  </si>
  <si>
    <t>METROLOGIA LEGAL</t>
  </si>
  <si>
    <t>PROFESIONAL CASA DEL CONSUMIDOR
(Profesional Universitario I)</t>
  </si>
  <si>
    <t>ELIZABETH ECHEVERRY JIMENEZ</t>
  </si>
  <si>
    <t>DG 77B 116 51</t>
  </si>
  <si>
    <t>ECHEVERRYJ2807@GMAIL.COM</t>
  </si>
  <si>
    <t>LUIS MARIO SOSA RUEDA</t>
  </si>
  <si>
    <t>INGENIERO METALURGICO</t>
  </si>
  <si>
    <t>CRA 37 2 48</t>
  </si>
  <si>
    <t>LUMASORU@HOTMAIL.COM</t>
  </si>
  <si>
    <t>CALLE 66 59 31</t>
  </si>
  <si>
    <t>PRENSACRISTIANA2011@GMAIL.COM</t>
  </si>
  <si>
    <t>ALPA-CD-132-2022.</t>
  </si>
  <si>
    <t>PRESTAR SERVICIOS PROFESIONALES DE APOYO  EN LOS TEMAS RELACIONADOS CON LA RED, GESTIÓN TIC Y TODO LOS RECURSOS TECNOLÓGICO DE LA ALCALDÍA LOCAL PUENTE ARANDA.</t>
  </si>
  <si>
    <t>PROFESIONAL SISTEMAS
(Profesional I sin)</t>
  </si>
  <si>
    <t>CRISTIAN JAVIER CASTAÑO OSORIO</t>
  </si>
  <si>
    <t>INGENIERO MECASTRONICO</t>
  </si>
  <si>
    <t>KRA 76 # 20-71</t>
  </si>
  <si>
    <t>CRISTIANJCASTANO@GMAIL.COM</t>
  </si>
  <si>
    <t>20226620002183.</t>
  </si>
  <si>
    <t>ALPA-CD-133-2022</t>
  </si>
  <si>
    <t>PRESTAR LOS SERVICIOS PROFESIONALES PARA APOYAR LA EJECUCIÓN Y LIQUIDACIÓN DE LOS CONTRATOS DE INFRAESTRUCTURA DEL FONDO DE DESARROLLO LOCAL DE PUENTE ARANDA</t>
  </si>
  <si>
    <t>PROFESIONALES APOYO INFRAESTRUCTURA ADMINISTRATIVO
(Profesional I sin)</t>
  </si>
  <si>
    <t>CRA 39 18 10</t>
  </si>
  <si>
    <t>GLORIAPV215@GMAIL.COM</t>
  </si>
  <si>
    <t>ALPA-CD-134-2022</t>
  </si>
  <si>
    <t>PRESTAR SUS SERVICIOS PROFESIONALES APOYANDO TÉCNICAMENTE LAS DISTINTAS ETAPAS DE LOS PROCESOS DE COMPETENCIAS DE LA ALCALDÍA LOCAL PARA LA DEPURACIÓN DE ACTUACIONES ADMINISTRATIVAS, DE ACUERDO CON LOS ESTUDIOS PREVIOS</t>
  </si>
  <si>
    <t>ARQUITECTOS INGENIEROS OBRAS
(Profesional Universitario I)</t>
  </si>
  <si>
    <t xml:space="preserve">JEISSON STEVEN VALDES GARCIA </t>
  </si>
  <si>
    <t>CALLE 1D 38B 11</t>
  </si>
  <si>
    <t>VALDESJEISSON20@GMAIL.COM</t>
  </si>
  <si>
    <t>JORGE ENRIQUE GAMBA QUIROGA</t>
  </si>
  <si>
    <t>CRA 55 18 12</t>
  </si>
  <si>
    <t>PATOGAMBA@HOTMAIL.COM</t>
  </si>
  <si>
    <t>ALPA-CD-135-2022</t>
  </si>
  <si>
    <t>JUAN GABRIEL PARRA AGUDELO</t>
  </si>
  <si>
    <t xml:space="preserve">CALLE 51 71B 39 </t>
  </si>
  <si>
    <t>AGUDELO1984@HOTMAIL.COM</t>
  </si>
  <si>
    <t>calle 48 a 80 46</t>
  </si>
  <si>
    <t>esguerralawyer@gmail.com</t>
  </si>
  <si>
    <t>ALPA-CD-136-2022</t>
  </si>
  <si>
    <t>APOYAR LA FORMULACIÓN, GESTIÓN Y SEGUIMIENTO DE ACTIVIDADES ENFOCADAS A LA GESTIÓN AMBIENTAL EXTERNA, ENCAMINADAS A LA MITIGACIÓN DE LOS DIFERENTES IMPACTOS AMBIENTALES Y LA
CONSERVACIÓN DE LOS RECURSOS NATURALES DE LA LOCALIDAD.</t>
  </si>
  <si>
    <t>PROFESIONAL AMBIENTAL TERRITORIAL
(Profesional Universitario I)</t>
  </si>
  <si>
    <t>CRA 9 ESTE 36 75</t>
  </si>
  <si>
    <t>LIZJU89@GMAIL.COM</t>
  </si>
  <si>
    <t>CLAUDIA LORENA FAJARDO ROMERO</t>
  </si>
  <si>
    <t>CALLE 4B 53 B 05</t>
  </si>
  <si>
    <t>CLAUDIA.LORENA.FAJARDO@GMAIL.COM</t>
  </si>
  <si>
    <t>ALPA-CD-137-2022</t>
  </si>
  <si>
    <t>ESPACIO PUBLICO - DESCONGESTION</t>
  </si>
  <si>
    <t>ABOGADO ESPACIO PUBLICO
(Profesional Universitario I)</t>
  </si>
  <si>
    <t xml:space="preserve"> MYLTON ORLANDO RIOS OSPINA  </t>
  </si>
  <si>
    <t>CALLE 63C 20 33</t>
  </si>
  <si>
    <t>MILTON_RIOSPINA@HOTMAIL.COM</t>
  </si>
  <si>
    <t xml:space="preserve"> JESUS ALEJANDRO FIGUEROA CAICEDO </t>
  </si>
  <si>
    <t>CALLE 127C 2B 80</t>
  </si>
  <si>
    <t>FIGUEROA.ALEJO@GMAIL.COM</t>
  </si>
  <si>
    <t>ALPA-CD-138-2022</t>
  </si>
  <si>
    <t xml:space="preserve">MANTENER 1000 ARBOLES URBANOS BAJO LA CONDICION NECESARIA PARA LA PROTECCION AMBIENTAL </t>
  </si>
  <si>
    <t>PRESTAR LOS SERVICIOS PROFESIONALES PARA APOYAR LA FORMULACIÓN, EJECUCIÓN, SEGUIMIENTO Y MEJORA CONTINUA DE LAS HERRAMIENTAS QUE CONFORMAN LA GESTIÓN AMBIENTAL INSTITUCIONAL DE LA ALCALDÍA LOCAL.</t>
  </si>
  <si>
    <t>PROFESIONAL AMBIENTAL
(Profesional Universitario II)</t>
  </si>
  <si>
    <t>O23061602330000002003</t>
  </si>
  <si>
    <t>Arbolado para Puente Aranda</t>
  </si>
  <si>
    <t>CRA 67A 9A 62</t>
  </si>
  <si>
    <t>MBA.AYURE@GMAIL.COM</t>
  </si>
  <si>
    <t>PROFESONAL PLANEACIÓN
SALUD - ESTRATEGIA TERRITORIAL DE SALUD
(Profesional I sin)</t>
  </si>
  <si>
    <t>KM 4 VIA CAJICA ZIPAQUIRA</t>
  </si>
  <si>
    <t>LINAFERNANDAOCAMPOG@GMAIL.COM</t>
  </si>
  <si>
    <t>https://community.secop.gov.co/Public/Tendering/ContractNoticePhases/View?PPI=CO1.PPI.17295268&amp;isFromPublicArea=True&amp;isModal=False</t>
  </si>
  <si>
    <t>ALPA-CD-139-2022</t>
  </si>
  <si>
    <t xml:space="preserve">CAPACITAR 4000 PERSONAS EN SEPARACION DE FUENTE Y RECICLAJE </t>
  </si>
  <si>
    <t>PRESTAR SERVICIOS PROFESIONALES EN TEMAS  AMBIENTAL, RIESGO Y CAMBIO CLIMÁTICO,  APOYANDO LOS PLANES, ESTRATEGIAS Y PROYECTOS QUE SE EJECUTAN EN LA LOCALIDAD DE PUENTE ARANDA</t>
  </si>
  <si>
    <t>LIDER GESTION AMBIENTAL Y DE RIESGOS
(Profesional universitario II)</t>
  </si>
  <si>
    <t>O23061602380000002005</t>
  </si>
  <si>
    <t>Puente Aranda camabia sus habitos de consumo</t>
  </si>
  <si>
    <t>INGENIERO BIOMEDICO</t>
  </si>
  <si>
    <t>DIAG 5F BIS A 45 51</t>
  </si>
  <si>
    <t>ADMONCRONUS@GMAIL.COM</t>
  </si>
  <si>
    <t>CSC - 100018354</t>
  </si>
  <si>
    <t>27/01/2022 27/03/2023</t>
  </si>
  <si>
    <t>ALPA-CD-140-2022</t>
  </si>
  <si>
    <t>PRESTAR SERVICIOS PROFESIONALES PARA APOYAR LA GESTIÓN DE LOS ASUNTOS RELACIONADOS CON SEGURIDAD CIUDADANA, CONVIVENCIA Y ESPACIO PÚBLICO EN LA LOCALIDAD DE PUENTE ARANDA.</t>
  </si>
  <si>
    <t>LIDER ESPACIO PUBLICO
(Profesional I sin)</t>
  </si>
  <si>
    <t>CALLE 94A 68D 26</t>
  </si>
  <si>
    <t>FABIANARTUROCHACON@GMAIL.COM</t>
  </si>
  <si>
    <t>21-46-101042412</t>
  </si>
  <si>
    <t>GINARY HELENA QUINTERO ZULUAGA</t>
  </si>
  <si>
    <t>ADMINISTRADORA DE NEGOCIOS INTERNACIONALES</t>
  </si>
  <si>
    <t>CRR 26 A # 4- 62</t>
  </si>
  <si>
    <t>GINARYQUINTERO94@GMAIL.COM</t>
  </si>
  <si>
    <t>21-46-101042318</t>
  </si>
  <si>
    <t>ALPA-CD-141-2022</t>
  </si>
  <si>
    <t xml:space="preserve"> PRESTAR SUS SERVICIOS PROFESIONALES APOYANDO TÉCNICAMENTE LAS DISTINTAS ETAPAS DE LOS PROCESOS DE COMPETENCIAS DE LA ALCALDÍA LOCAL PARA LA DEPURACIÓN DE ACTUACIONES ADMINISTRATIVAS, DE ACUERDO CON LOS ESTUDIOS PREVIOS</t>
  </si>
  <si>
    <t>IVC</t>
  </si>
  <si>
    <t>ARQUITECTOS INGENIEROS IVC
(Profesional Universitario I)</t>
  </si>
  <si>
    <t xml:space="preserve"> CRISTIAN DAVID GUZMAN MARIN</t>
  </si>
  <si>
    <t>CRA 29B 26 25 SUR</t>
  </si>
  <si>
    <t>CRISTIANDAVID_GM@HOTMAIL.COM</t>
  </si>
  <si>
    <t>380 47 994000124493</t>
  </si>
  <si>
    <t>27/01/2022 30/03/2023</t>
  </si>
  <si>
    <t>ALPA-CD-142-2022</t>
  </si>
  <si>
    <t>LUZ AMANDA ZAMORA BLANCO</t>
  </si>
  <si>
    <t xml:space="preserve">CRR 39 C # 3 37 SUR </t>
  </si>
  <si>
    <t>LUZAMANDA511@GMAIL.COM</t>
  </si>
  <si>
    <t>39-46-101005962</t>
  </si>
  <si>
    <t>27/01/2022 10/04/2023</t>
  </si>
  <si>
    <t>ALPA-CD-143-2022</t>
  </si>
  <si>
    <t>CLAUDIA ANDREA BOLIVAR CUCHIA</t>
  </si>
  <si>
    <t>DIAG 46 SUR 50 79</t>
  </si>
  <si>
    <t>CLAUDABC@HOTMAIL.COM</t>
  </si>
  <si>
    <t>21-46-101044696</t>
  </si>
  <si>
    <t>28/01/2022 31/03/2023</t>
  </si>
  <si>
    <t>ALPA-CD-144-2022</t>
  </si>
  <si>
    <t>TRAV 53D 129 30</t>
  </si>
  <si>
    <t>NANCYZAPATA02@HOTMAIL.COM</t>
  </si>
  <si>
    <t>21-46-101046163</t>
  </si>
  <si>
    <t>31/01/2022 10/04/2023</t>
  </si>
  <si>
    <t>ALPA-CD-145-2022</t>
  </si>
  <si>
    <t xml:space="preserve">CL 159 54 35 </t>
  </si>
  <si>
    <t>LEJLMFC14@HOTMAIL.COM</t>
  </si>
  <si>
    <t>39-44-101135273</t>
  </si>
  <si>
    <t>27/01/2022 31/03/2023</t>
  </si>
  <si>
    <t xml:space="preserve">https://community.secop.gov.co/Public/Tendering/ContractNoticePhases/View?PPI=CO1.PPI.17304507&amp;isFromPublicArea=True&amp;isModal=False
</t>
  </si>
  <si>
    <t>ALPA-CD-114-2022</t>
  </si>
  <si>
    <t xml:space="preserve"> OSCAR OSWALDO MEDINA CAMARGO</t>
  </si>
  <si>
    <t>CALLE 4F 53C 11</t>
  </si>
  <si>
    <t>OSCARMEDINA404@YAHOO.COM</t>
  </si>
  <si>
    <t>21-46-101043703</t>
  </si>
  <si>
    <t>31/01/202</t>
  </si>
  <si>
    <t>ALPA-CD-146-2022</t>
  </si>
  <si>
    <t>ALONSO NIÑO</t>
  </si>
  <si>
    <t>JAIRZIÑIHO GUTIERREZ AGUILAR</t>
  </si>
  <si>
    <t>LICENCIADO EN CIENCIAS DEL DEPORTE</t>
  </si>
  <si>
    <t>AV CRA 68 1 63</t>
  </si>
  <si>
    <t>JAIRZINIHO23@HOTMAIL.COM</t>
  </si>
  <si>
    <t>21-46-101043282</t>
  </si>
  <si>
    <t>27/01/2022 12/04/2023</t>
  </si>
  <si>
    <t>CALLE 33 SUR 52D 65</t>
  </si>
  <si>
    <t>CRISTANCHO789@HOTMAIL.COM</t>
  </si>
  <si>
    <t>21-46-101044409</t>
  </si>
  <si>
    <t xml:space="preserve">ADICION  </t>
  </si>
  <si>
    <t>ALPA-CD-149-2022</t>
  </si>
  <si>
    <t>PRESTAR SERVICIOS DE APOYO A LA GESTIÓN EN LA EJECUCIÓN DE LAS ACTIVIDADES ADMINISTRATIVAS, OPERATIVOS DE IVC Y ATENCIÓN DE PQRS RELACIONADAS CON LA GESTIÓN POLICIVA Y JURÍDICA EN LA ALCALDÍA LOCAL DE PUENTE ARANDA.</t>
  </si>
  <si>
    <t>TECNICO IVC-PQRS</t>
  </si>
  <si>
    <t>CALLE 21 05 31</t>
  </si>
  <si>
    <t>OSIVESMO@GMAIL.COM</t>
  </si>
  <si>
    <t xml:space="preserve">21-46-101045031 </t>
  </si>
  <si>
    <t>28/01/2022 08/02/2023</t>
  </si>
  <si>
    <t>ALPA-CD-150-2022</t>
  </si>
  <si>
    <t>PRESTAR SUS SERVICIOS PROFESIONALES PARA APOYAR LOS ASUNTOS RELACIONADOS CON SEGURIDAD CIUDADANA, CONVIVENCIA Y PREVENCIÓN DE CONFLICTOS, VIOLENCIAS Y DELITOS EN LA LOCALIDAD.</t>
  </si>
  <si>
    <t>PROPFESIONAL APOYO GESTOR DE SEGURIDAD
(Profesional universitario II)</t>
  </si>
  <si>
    <t xml:space="preserve">JUAN PABLO ORDOÑEZ </t>
  </si>
  <si>
    <t>TRABAJADOR SOCIAL</t>
  </si>
  <si>
    <t>CALLE 20C 106 27</t>
  </si>
  <si>
    <t>JUANPABLO1037@GMAIL.COM</t>
  </si>
  <si>
    <t>21-46-101046233</t>
  </si>
  <si>
    <t>01/02/2022 11/04/2023</t>
  </si>
  <si>
    <t>71387 </t>
  </si>
  <si>
    <t>PROFESONAL PLANEACIÓN
SALUD -ESTRATEGIA TERRITORIAL DE SALUD
(Profesional I sin)</t>
  </si>
  <si>
    <t>CLL 4A 37B 21</t>
  </si>
  <si>
    <t>MAO_PUENTES88@HOTMAIL.COM</t>
  </si>
  <si>
    <t>21-46-101044366</t>
  </si>
  <si>
    <t>28/01/2022  08/04/2023</t>
  </si>
  <si>
    <t>ALPA-CD-151-2022</t>
  </si>
  <si>
    <t>TECNICO PLANEACION SALUD - ESTRATEGIA PREVENCION EMBARAZO
(Técnico I sin)</t>
  </si>
  <si>
    <t>YOLANDA CHAUX BAUTISTA</t>
  </si>
  <si>
    <t>BACTERIOLOGA</t>
  </si>
  <si>
    <t>CALLE 55 77 21</t>
  </si>
  <si>
    <t>YOCHABA01@HOTMAIL.COM</t>
  </si>
  <si>
    <t>14-46-101071470</t>
  </si>
  <si>
    <t>28/01/2022 30/03/2023</t>
  </si>
  <si>
    <t>ALPA-CD-153-2022</t>
  </si>
  <si>
    <t>PRESTAR SUS SERVICIOS ASISTENCIALES EN TEMAS ADMINISTRATIVOS Y LOGISTICOS QUE PROMUEVAN EL FORTALECIMIENTO DE LA PARTICIPACIÓN DE LAS ORGANIZACIONES NO FORMALES DE LA LOCALIDAD DE PUENTE ARANDA.</t>
  </si>
  <si>
    <t>ASISTENCIAL PARTICIPACION
(Asistencial I)</t>
  </si>
  <si>
    <t>GABRIEL SANTIAGO AYA MENDIETA</t>
  </si>
  <si>
    <t>KR 32 33 166</t>
  </si>
  <si>
    <t>SANTIAGO.AYA.MENDIETA@HOTMAIL.COM</t>
  </si>
  <si>
    <t>14-46-101070529</t>
  </si>
  <si>
    <t xml:space="preserve">PAULA ANDREA RIVEROS HERRERA </t>
  </si>
  <si>
    <t>CRA 51 BIS 39A 15 SUR</t>
  </si>
  <si>
    <t>RIVEROSHERRERAP@GMAIL.COM</t>
  </si>
  <si>
    <t>https://community.secop.gov.co/Public/Tendering/ContractNoticePhases/View?PPI=CO1.PPI.17234109&amp;isFromPublicArea=True&amp;isModal=False</t>
  </si>
  <si>
    <t>ALPA-CD-154-2022</t>
  </si>
  <si>
    <t>PRESTAR SUS SERVICIOS DE APOYO TÉCNICO AL DESPACHO DE LA ALCALDÍA LOCAL EN LOS TRÁMITES DE SU COMPETENCIA, PRINCIPALMENTE EN LO RELACIONADO CON EL TRÁMITE DE LOS DESPACHOS COMISORIOS.</t>
  </si>
  <si>
    <t>TECNICO DESPACHOS COMISORIOS
(Técnico I sin)</t>
  </si>
  <si>
    <t>JUAN FERNANDO PIÑEROS BAEZ</t>
  </si>
  <si>
    <t xml:space="preserve">TECNICO  </t>
  </si>
  <si>
    <t>CRA 114B 145 44</t>
  </si>
  <si>
    <t>FERDINAND82@HOTMAIL.COM</t>
  </si>
  <si>
    <t>21-46-101044455</t>
  </si>
  <si>
    <t>ALPA-CD-155-2022</t>
  </si>
  <si>
    <t>SAMANTA STHEPANY PARDO PENAGOS</t>
  </si>
  <si>
    <t xml:space="preserve">TECNICO   </t>
  </si>
  <si>
    <t>CRA 78 38 46 SUR</t>
  </si>
  <si>
    <t>SAMANTA_PARDO29@OUTLOOK.ES</t>
  </si>
  <si>
    <t>21-46-101045953</t>
  </si>
  <si>
    <t>ALPA-CD-156-2022</t>
  </si>
  <si>
    <t>PRESTAR SERVICIOS PROFESIONALES PARA REALIZAR LAS GESTIONES INHERENTES EN LA LIQUIDACIÓN, PAGO Y DEPURACIÓN DE OBLIGACIONES POR PAGAR DE LOS CONTRATOS SUSCRITOS POR EL FDL PUENTE ARANDA</t>
  </si>
  <si>
    <t>LIQUIDADOR
(Profesional universitario I)</t>
  </si>
  <si>
    <t>JOSE WILMAN TORRES</t>
  </si>
  <si>
    <t xml:space="preserve">SANDRA LILIANA PLAZAS DUARTE </t>
  </si>
  <si>
    <t xml:space="preserve">ADMINISTRADORA DE EMPRESAS </t>
  </si>
  <si>
    <t>CLL 2 35 20</t>
  </si>
  <si>
    <t>SLPLAZAS@GMAIL.COM</t>
  </si>
  <si>
    <t>20226620068431.</t>
  </si>
  <si>
    <t>39-46-101006120</t>
  </si>
  <si>
    <t>28/01/2022 30/04/2023</t>
  </si>
  <si>
    <t>OC 84782</t>
  </si>
  <si>
    <t xml:space="preserve">
EL CONTRATISTA SE OBLIGA CON EL FONDO DE DESARROLLO LOCAL DE PUENTE ARANDA A PRESTAR EL SERVICIO INTEGRAL DE ASEO Y CAFETERÍA PARA LA SEDE  PRINCIPAL DE LA ENTIDAD, LOS ESPACIOS OCUPADOS POR LA JUNTA ADMINISTRADORA LOCAL Y LOS PUNTOS VIVE DIGITAL DE LA LOCALIDAD CON BASE AL ACUERDO MARCO DE PRECIOS CCE-972-AMP-2019
</t>
  </si>
  <si>
    <t>O2120201002032381302</t>
  </si>
  <si>
    <t>CAFÉ MOLIDO</t>
  </si>
  <si>
    <t xml:space="preserve">JUAN FELIPE GALINDO NIÑO </t>
  </si>
  <si>
    <t>CENTRO ASEO MANTENIMIENTO PROFESIONAL S A S</t>
  </si>
  <si>
    <t>ALEXANDRA GIRALDO RESTREPO</t>
  </si>
  <si>
    <t xml:space="preserve">KR 28B 77 12 </t>
  </si>
  <si>
    <t>CONTABILIDAD@CENTROASEO.COM</t>
  </si>
  <si>
    <t>9 Meses</t>
  </si>
  <si>
    <t xml:space="preserve">MEMORANDO A PARTIR DEL 5 FEB 2022 </t>
  </si>
  <si>
    <t>CBC-100034570</t>
  </si>
  <si>
    <t>01/02/2022 02/05/2023</t>
  </si>
  <si>
    <t>CCE-715-1-AMP-2018</t>
  </si>
  <si>
    <t>SUMINISTRO DE COMBUSTIBLE  - GASOLINA CORRIENTE Y ACPM - PARA EL PARQUE AUTOMOTOR Y PLANTA ELECTRICA DE PROPIEDAD DEL FONDO DE DESARROLLO LOCAL DE PUENTE ARANDA POR MEDIO DEL ACUERDO MARCO DE PRECIOS CCE-715-1-AMP-2018</t>
  </si>
  <si>
    <t>7 7. Suministro</t>
  </si>
  <si>
    <t xml:space="preserve">48 48-Otros Suministros </t>
  </si>
  <si>
    <t>O2120201003033331101</t>
  </si>
  <si>
    <t>GASOLINA MOTOR CORRIENTE</t>
  </si>
  <si>
    <t xml:space="preserve">ANA MILENA RINCON </t>
  </si>
  <si>
    <t>DISTRACOM</t>
  </si>
  <si>
    <t>HECTOR JOSE DEVIVERO PEREZ</t>
  </si>
  <si>
    <t>CALLE 7 24 20</t>
  </si>
  <si>
    <t>GESTIONCONTRATOS2@DISTRACOM.COMCO</t>
  </si>
  <si>
    <t>20226620003223</t>
  </si>
  <si>
    <t>2934737</t>
  </si>
  <si>
    <t>Minima cuantia</t>
  </si>
  <si>
    <t>ALPA-IPMC-002-2022</t>
  </si>
  <si>
    <t>PRESTAR EL SERVICIO DE MANTENIMIENTO INCLUYENDO LOS REPUESTOS, ANILLADO DE VERIFICACIÓN, RECARGA Y ETIQUETADO DE LOS EXTINTORES DE PROPIEDAD A CARGO DEL FONDO DE DESARROLLO LOCAL DE PUENTE ARANDA, DE ACUERDO CON LOS ESTUDIOS PREVIOS QUE HACEN PARTE INTEGRAL DEL CONTRATO</t>
  </si>
  <si>
    <t>Prestacion de servicios</t>
  </si>
  <si>
    <t>30 30-Servicios de Mantenimiento y/o Reparación</t>
  </si>
  <si>
    <t>O2120201003053544203</t>
  </si>
  <si>
    <t>Mezclas quimicas para extintores</t>
  </si>
  <si>
    <t xml:space="preserve">ADRIANA JOJOA </t>
  </si>
  <si>
    <t>EXTINTORES FIREXT S.A.S</t>
  </si>
  <si>
    <t>Brandon Sebastian Granados Castiblanco</t>
  </si>
  <si>
    <t>Av 1 de mayo 6 74 sur</t>
  </si>
  <si>
    <t>extintoresfirextsas@yahoo.com</t>
  </si>
  <si>
    <t>1 Mes</t>
  </si>
  <si>
    <t>20226620003513.</t>
  </si>
  <si>
    <t>33-46-101042497</t>
  </si>
  <si>
    <t>5/4/2022  08/11/2022</t>
  </si>
  <si>
    <t>Licitacion publica</t>
  </si>
  <si>
    <t>ALPA-LP-001-2022</t>
  </si>
  <si>
    <t>PRESTACIÓN DEL SERVICIO DE VIGILANCIA Y SEGURIDAD PRIVADA CON ARMAS Y SIN ARMAS, MEDIOS TECNOLÓGICOS Y CONTROL DE ACCESO, PARA LOS USUARIOS, FUNCIONARIOS Y CONTRATISTAS, ASÍ COMO PARA LOS BIENES MUEBLES E INMUEBLES DE PROPIEDAD Y/O TENENCIA DEL FONDO DE DESARROLLO LOCAL DE PUENTE ARANDA, DE CONFORMIDAD CON LAS CONDICIONES TÉCNICAS ESTABLECIDAS EN EL PLIEGO DE CONDICIONES Y DEMÁS DOCUMENTOS PRECONTRACTUALES.</t>
  </si>
  <si>
    <t xml:space="preserve">43 43-Suministro de Servicio de Vigilancia </t>
  </si>
  <si>
    <t>Fortalecimiento al desarrollo local de
Puente Aranda</t>
  </si>
  <si>
    <t>O21202020080585250</t>
  </si>
  <si>
    <t xml:space="preserve">Servicios de protección (guardas de
seguridad) </t>
  </si>
  <si>
    <t>CORPS SECURITY SEGURIDAD Y PROTECCION PERSONAL</t>
  </si>
  <si>
    <t>Carrera 16 No 149  04</t>
  </si>
  <si>
    <t>dir.comercial@corpssecurity.com.co</t>
  </si>
  <si>
    <t>9 Meses 15 dias</t>
  </si>
  <si>
    <t>18-44-101081559</t>
  </si>
  <si>
    <t>08/04/2022 25/07/2023</t>
  </si>
  <si>
    <t>NA</t>
  </si>
  <si>
    <t>ALPA-CMA-002-2022</t>
  </si>
  <si>
    <t>SELECCIONAR A UN INTERMEDIARIO DE SEGUROS, LEGALMENTE ESTABLECIDO EN COLOMBIA, PARA QUE PRESTE LOS SERVICIOS DE INTERMEDIACIÓN DE SEGUROS Y ACOMPAÑAMIENTO PERMANENTE AL FONDO DE DESARROLLO LOCAL DE PUENTE ARANDA PARA LA ADECUADA PROTECCIÓN BIENES E INTERESES PATRIMONIALES DE SU PROPIEDAD Y POR AQUELLOS POR LOS CUALES SEA O LLEGARE A SER LEGALMENTE RESPONSABLE</t>
  </si>
  <si>
    <t>ConsultorÃ­a</t>
  </si>
  <si>
    <t xml:space="preserve">ANDREA ROCHA </t>
  </si>
  <si>
    <t>JORGE ENRIQUE SANTANA PALACIO</t>
  </si>
  <si>
    <t>CALLE 98 No 70 91 OFIC 1004</t>
  </si>
  <si>
    <t>jorge.santana@seguroscaf.com</t>
  </si>
  <si>
    <t>1 Año</t>
  </si>
  <si>
    <t>NO TIENE MEMO CARGADO</t>
  </si>
  <si>
    <t>1000167</t>
  </si>
  <si>
    <t>18/01/2022 18/01/2023</t>
  </si>
  <si>
    <t>OC 89468</t>
  </si>
  <si>
    <t>La compraventa de licencias a través de la plataforma de la Tienda Virtual del Estado Colombiano por instrumento de agregación de demanda para la adquisición de software por catálogo que requieran las entidades estatales CCE139-IAD-2020</t>
  </si>
  <si>
    <t>O2301160557000001901</t>
  </si>
  <si>
    <t>MARÍA NARANJO</t>
  </si>
  <si>
    <t>UT SOFTLINEBEX 2020</t>
  </si>
  <si>
    <t>AUTOPISTA NORTE 108 27 TORRE 2 PISO 16 OFC 1602</t>
  </si>
  <si>
    <t>2 MESES</t>
  </si>
  <si>
    <t>ALPA-IPMC-005-2022</t>
  </si>
  <si>
    <t>La prestación de servicios de apoyo logístico para el desarrollo del primer encuentro de familias, denominado: Lunada para las familias de los niños y niñas de la primera infancia.</t>
  </si>
  <si>
    <t>O2301160112000001632</t>
  </si>
  <si>
    <t>CALLE 98 No 70 - 91 OFIC 1004</t>
  </si>
  <si>
    <t>1 MES</t>
  </si>
  <si>
    <t>18-01-2022  18-01-2023</t>
  </si>
  <si>
    <t>Licitacion publica Obra Publica</t>
  </si>
  <si>
    <t>ALPA-LP-003-2022</t>
  </si>
  <si>
    <t>CONTRATAR POR EL SISTEMA DE PRECIOS UNITARIOS FIJOS Y A MONTO AGOTABLE LA INTERVENCION DE LA MALLA VIAL LOCAL E INTERMEDIA DE LA LOCALIDAD DE PUENTE ARANDA EN BOGOTA CON OBRAS Y ACTIVIDADES DE CONSERVACION.</t>
  </si>
  <si>
    <t>JUAN FELIPE GALINDO Y DANIELA SANCHEZ</t>
  </si>
  <si>
    <t>CONSORCIO INGESEM 2022</t>
  </si>
  <si>
    <t>SAIN ESPINOSA MURCIA</t>
  </si>
  <si>
    <t>AV CALLE 24 No 51-40 OFC 516</t>
  </si>
  <si>
    <t>licitaciones@ingesem.co</t>
  </si>
  <si>
    <t>7 MESES</t>
  </si>
  <si>
    <t>20226620006323.</t>
  </si>
  <si>
    <t>400041401-1</t>
  </si>
  <si>
    <t xml:space="preserve">06/06/2022 06/05/2023 </t>
  </si>
  <si>
    <t>Seleccion Abreviada de Menor Cuantia</t>
  </si>
  <si>
    <t>ALPA SAMC-004-2022</t>
  </si>
  <si>
    <t>CONTRATAR LOS SEGUROS QUE AMPAREN LOS INTERESES PATRIMONIALES ACTUALES Y FUTUROS, ASÍ COMO LOS BIENES DE PROPIEDAD DEL FONDO DE DESARROLLO LOCAL DE PUENTE ARANDA, QUE ESTÉN BAJO SU RESPONSABILIDAD Y CUSTODIA Y AQUELLOS QUE SEAN ADQUIRIDOS PARA DESARROLLAR LAS FUNCIONES INHERENTES A SU ACTIVIDAD, ASÍ COMO LA EXPEDICIÓN DE CUALQUIER OTRA PÓLIZA DE SEGUROS QUE REQUIERA LA ENTIDAD EN EL DESARROLLO DE SU ACTIVIDAD</t>
  </si>
  <si>
    <t>O212020200701030471347</t>
  </si>
  <si>
    <t>O212020200701030571351</t>
  </si>
  <si>
    <t>O212020200701030571355</t>
  </si>
  <si>
    <t>O212020200701030571354</t>
  </si>
  <si>
    <t>ASEGURADORA SOLIDARIA DE COLOMBIA ENTIDAD COOPERATIVA</t>
  </si>
  <si>
    <t>ANDREA DEL PILAR PUERTO CORREDOR</t>
  </si>
  <si>
    <t>calle 100 No. 9 A - 45</t>
  </si>
  <si>
    <t>apuerto@solidaria.com.co</t>
  </si>
  <si>
    <t>365 DIAS</t>
  </si>
  <si>
    <t>ALPA-CM-006-2022</t>
  </si>
  <si>
    <t>REALIZAR LA INTERVENTORIA TECNICA, ADMINISTRATIVA, LEGAL, FINANCIERA, SOCIAL, AMBIENTAL Y SST PARA EL CONTRATO DE OBRA PUBLICA RESULTANTE DEL PROCESO DE LICITACION PUBLICA ALPA-LP-003-2022 cuyo objeto es "CONTRATAR POR EL SISTEMA DE PRECIOS UNITARIOS FIJOS Y A MONTO AGOTABLE LA INTERVENCION DE LA MALLA VIAL LOCAL E INTERMEDIA DE LA LOCALIDAD DE PUENTE ARANDA EN LA CIUDAD DE BOGOTA D.C. CON OBRAS Y ACTIVIDADES DE CONSERVACION</t>
  </si>
  <si>
    <t>InterventorÃ­a</t>
  </si>
  <si>
    <t>NICK RANDY ALMEDA GAMARRA</t>
  </si>
  <si>
    <t>CALLE 23 F # 85 A 31</t>
  </si>
  <si>
    <t>601 8039343</t>
  </si>
  <si>
    <t>licitaciones@mirsla.co</t>
  </si>
  <si>
    <t>20226620006333.</t>
  </si>
  <si>
    <t>2144101389496.</t>
  </si>
  <si>
    <t>08-080-2022 11-03-2023</t>
  </si>
  <si>
    <t>Contratacion directa</t>
  </si>
  <si>
    <t>ALPA-CD-157-2022</t>
  </si>
  <si>
    <t>Arrendamiento de bien inmueble para bodega del Fondo de Desarrollo Local De Puente Aranda.</t>
  </si>
  <si>
    <t>CARRERA 57 A 4 - 13</t>
  </si>
  <si>
    <t>dmpd2007@hotmail.com</t>
  </si>
  <si>
    <t>8 MESES 20 DIAS</t>
  </si>
  <si>
    <t>MARTHA HELENA VANEGAS GARZON</t>
  </si>
  <si>
    <t>20226620004873.</t>
  </si>
  <si>
    <t>ALPA-CD-158-2022</t>
  </si>
  <si>
    <t>El contrato que se pretende celebrar tendrá por objeto Prestar sus servicios profesionales al Despacho de la Alcaldía Local para apoyar el trámite de los asuntos de su competencia, atención de los derechos de petición, consolidar las proposiciones y solicitudes de los entes de control, de acuerdo a los estudios previos</t>
  </si>
  <si>
    <t>Calle 114 No 53 66</t>
  </si>
  <si>
    <t>yecid.moreno@hotmail.com</t>
  </si>
  <si>
    <t>6 MESES</t>
  </si>
  <si>
    <t>JUAN CARLOS GÓMEZ MELGAREJO</t>
  </si>
  <si>
    <t>20226620006223.</t>
  </si>
  <si>
    <t>21-46-101049072</t>
  </si>
  <si>
    <t>06/07/2022 16/07/2023</t>
  </si>
  <si>
    <t>ALPA-IPMC-009-2022</t>
  </si>
  <si>
    <t>O21202020070103010271311</t>
  </si>
  <si>
    <t>COMPAÑIA MUNDIAL DE SEGUROS S.A.</t>
  </si>
  <si>
    <t>JORGE ANDRÉS MORA GONZÁLEZ</t>
  </si>
  <si>
    <t>CALLE 33 No. 6B - 24 PISO 2.</t>
  </si>
  <si>
    <t>licitaciones@segurosmundial.com.co</t>
  </si>
  <si>
    <t>ALPA-IPMC-007-2022</t>
  </si>
  <si>
    <t xml:space="preserve">Adquisición de elementos pedagógicos POP que requiera la Alcaldía Local de Puente Aranda para desarrollar los talleres de capacitación y las actividades lúdico pedagógicas programadas dentro de los componentes del Proyecto 1894 Puente Aranda sin violencias, Proyecto 1897 Puente Aranda con salud en su componente de estrategia territorial, el Proyecto 1899 Puente Aranda educada en prevención de embarazo y el Proyecto 1632 Educación inicial: Bases sólidas para la vida para los niños y niñas de Puente Aranda  </t>
  </si>
  <si>
    <t>O23011601060001897</t>
  </si>
  <si>
    <t>O2301011601120001632</t>
  </si>
  <si>
    <t>LITTLE MONKEY PROMOCIONALES Y PUBLICIDAD BTL SAS</t>
  </si>
  <si>
    <t>Carrera 97 No. 23 G 79</t>
  </si>
  <si>
    <t>gerencia@lmpromocionales.com</t>
  </si>
  <si>
    <t>20226620005233.</t>
  </si>
  <si>
    <t>15-44-101264969</t>
  </si>
  <si>
    <t>ALPA-IPMC-008-2022</t>
  </si>
  <si>
    <t>Contratar el servicio de mantenimiento integral preventivo y correctivo, incluido suministro e instalación de repuestos y accesorios, con mano de obra especializada al parque automotor del FDL de Puente Aranda, a monto agotable.</t>
  </si>
  <si>
    <t>23-6-202</t>
  </si>
  <si>
    <t>O2120202008078714199</t>
  </si>
  <si>
    <t xml:space="preserve">ADRIANA JOJOA Y ALFONSO NIÑO </t>
  </si>
  <si>
    <t>cc</t>
  </si>
  <si>
    <t>KR 18 A 19 50</t>
  </si>
  <si>
    <t>contratos.centrocar19@gmail.com</t>
  </si>
  <si>
    <t>7 meses</t>
  </si>
  <si>
    <t>20226620005263.</t>
  </si>
  <si>
    <t>21-44-101191723</t>
  </si>
  <si>
    <t>15/08/2023 </t>
  </si>
  <si>
    <t>ALPA-IPMC-011-2022</t>
  </si>
  <si>
    <t>Adquisición de tiquetes aéreos en ruta nacional para veinte (20) personas que actúan como presidentes o delegados de las Juntas de Acción Comunal de la localidad de Puente Aranda, en el marco del: XXIX Congreso Nacional de Acción Comunal.</t>
  </si>
  <si>
    <t>O2301160555000001906</t>
  </si>
  <si>
    <t>CRA 86 NO. 35-09</t>
  </si>
  <si>
    <t>transporte@serviunidas.com.co</t>
  </si>
  <si>
    <t>1 mes</t>
  </si>
  <si>
    <t>JUAN CARLOS RUÍZ CELY</t>
  </si>
  <si>
    <t>20226620005223.</t>
  </si>
  <si>
    <t>CVA-100002115</t>
  </si>
  <si>
    <t>20/02/2023 </t>
  </si>
  <si>
    <t>ALPA-CD-CIA-272-2022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</si>
  <si>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</si>
  <si>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 xml:space="preserve">Convenio </t>
  </si>
  <si>
    <t>convenio interadministrativo</t>
  </si>
  <si>
    <t>O23011601240000001891</t>
  </si>
  <si>
    <t>MILENA RINCÓN</t>
  </si>
  <si>
    <t>INSTITUTO DISTRITAL DE LAS ARTES - IDARTES</t>
  </si>
  <si>
    <t>nit</t>
  </si>
  <si>
    <t>LEYLA CASTOLLO BALLEN</t>
  </si>
  <si>
    <t>Cra. 8 #15-46, Bogotá</t>
  </si>
  <si>
    <t>contactenos@idartes.gov.co</t>
  </si>
  <si>
    <t>2022/07/08</t>
  </si>
  <si>
    <t>415 DIAS</t>
  </si>
  <si>
    <t>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t>
  </si>
  <si>
    <t>ALPA-CD-159-2022</t>
  </si>
  <si>
    <t>Prestar sus servicios como instructor de formación deportiva en gimnasia, en la ejecución de las actividades previstas en la implementación de los programas, procesos de formación deportiva y la estrategia de cuidado en el territorio en la localidad de Puente Aranda, de conformidad con los estudios previos.</t>
  </si>
  <si>
    <t>Oo2301160120000001887</t>
  </si>
  <si>
    <t>SUSAN JHOANN VARGAS CASTRO</t>
  </si>
  <si>
    <t>PROFESIONAL EN ADMINISTRACION DEPORTIVA</t>
  </si>
  <si>
    <t>carrera 53 d bis No. 2a - 54</t>
  </si>
  <si>
    <t>cpejumping@gmail.com</t>
  </si>
  <si>
    <t>5 meses</t>
  </si>
  <si>
    <t>20226620005663.</t>
  </si>
  <si>
    <t>21-46-101049704</t>
  </si>
  <si>
    <t>ALPA-CD-166-2022</t>
  </si>
  <si>
    <t>Prestar los servicios técnicos requeridos para apoyar la formulación, procesos de contratación, evaluación, seguimiento y liquidación de proyectos para asegurar la adecuada inversión de recursos locales y el cumplimiento de las metas del mismo en lo referente al proyecto 1907 "Fortalecimiento al desarrollo local de Puente Aranda".</t>
  </si>
  <si>
    <t>OSWALDO VARGAS GIL</t>
  </si>
  <si>
    <t>calle 22 No 29a 44</t>
  </si>
  <si>
    <t>OVG19825@GMAIL.COM</t>
  </si>
  <si>
    <t>5 MESES</t>
  </si>
  <si>
    <t>20226620006263.</t>
  </si>
  <si>
    <t>21-46-101050743</t>
  </si>
  <si>
    <t>ALPA-CD-160-2022</t>
  </si>
  <si>
    <t>NICOLAS FELIPE MENDOZA CERQUERA</t>
  </si>
  <si>
    <t>CALLE 152 # 9-80 APTO 1306 TORRE 3 CEDRO VERDE</t>
  </si>
  <si>
    <t>nicolasf.mendoza21@gmail.com</t>
  </si>
  <si>
    <t>SERGIO HERNANDO POVEDA SANABRIA</t>
  </si>
  <si>
    <t>20226620005753.</t>
  </si>
  <si>
    <t>21-46-101049692</t>
  </si>
  <si>
    <t>ALPA-CD-161-2022</t>
  </si>
  <si>
    <t>MONICA MARIA ZAPATA PAEZ</t>
  </si>
  <si>
    <t>cra 94 a 6 a 44</t>
  </si>
  <si>
    <t>monicazpaez7@gmail.com</t>
  </si>
  <si>
    <t>20226620005673.</t>
  </si>
  <si>
    <t>2146101049698.</t>
  </si>
  <si>
    <t>ALPA-CD-167-2022</t>
  </si>
  <si>
    <t>PRESTAR LOS SERVICIOS PROFESIONALES REQUERIDOS PARA APOYAR LA FORMULACION  PROCESO DE CONTRATACION  EVALUACION Y SEGUIMIENTO DE PROYECTOS INCLUIDOS EN EL PLAN DE DESARROLLO LOCAL VIGENTE  ASI COMO LA LIQUIDACION DE LOS CONTRATOS SUSCRITOS PARA SU EJECUCION PARA ASEGURAR A ADECUADA INVERSION DE RECUR</t>
  </si>
  <si>
    <t xml:space="preserve">ANA MILENA RINCÓN </t>
  </si>
  <si>
    <t>CALLE 5 # 25A - 36 BARRIO SANTA ISABEL</t>
  </si>
  <si>
    <t>emmanuelguerra19@hotmail.com</t>
  </si>
  <si>
    <t>4 MESES 15 DIAS</t>
  </si>
  <si>
    <t>NO TIENE MEMORANDO</t>
  </si>
  <si>
    <t>14 - 46-101076688</t>
  </si>
  <si>
    <t>ALPA-CD-162-2022</t>
  </si>
  <si>
    <t>PRESTAR SERVICIOS PROFESIONALES PARA APOYAR LA ARTICULACION CON LOS GRUPOS EMPRESARIALES  COMERCIALES  Y DIFERENTES GRUPOS DE PARTICIPACION QUE HACEN PARTE DE LA LOCALIDAD DE PUENTE ARANDA</t>
  </si>
  <si>
    <t>DIANA CAROLINA ABRIL CUERVO</t>
  </si>
  <si>
    <t>TECNOLOGO EN ADMON DE EMPRESAS</t>
  </si>
  <si>
    <t>Cra 56a N. 4a - 31 apto 301</t>
  </si>
  <si>
    <t>amirbar24@hotmail.com</t>
  </si>
  <si>
    <t>MAURICIO ANDRÉS AVELLANEDA TAMAYO</t>
  </si>
  <si>
    <t>20226620005703.</t>
  </si>
  <si>
    <t>21-46-101049700</t>
  </si>
  <si>
    <t>6/07/2023 </t>
  </si>
  <si>
    <t>ALPA-CD-164-2022</t>
  </si>
  <si>
    <t>PRESTAR LOS SERVICIOS PROFESIONALES PARA APOYAR JURIDICAMENTE EN LOS PROCESOS PRECONTRACTUALES Y CONTRACTUALES DEL FONDO DE DESARROLLO LOCAL DE PUENTE ARANDA.</t>
  </si>
  <si>
    <t>ANDRES FELIPE CAPERA SANCHEZ</t>
  </si>
  <si>
    <t>Calle 92 # 10-21</t>
  </si>
  <si>
    <t>andrescapera11@gmail.com</t>
  </si>
  <si>
    <t>20226620005653.</t>
  </si>
  <si>
    <t>21-46-101049701</t>
  </si>
  <si>
    <t>ALPA-CD-165-2022</t>
  </si>
  <si>
    <t>PRESTAR SUS SERVICIOS COMO PROFESIONAL PARA CARACTERIZAR LAS HUERTAS URBANAS  CAPACITAR A LAS PERSONAS ENCARGADAS DE LAS HUERTAS Y DEMAS ACTIVIDADES PREVISTAS EN LA IMPLEMENTACION LOS PROGRAMAS  PROCESOS DE AGRICULTURA URBANA EN EL TERRITORIO EN LA LOCALIDAD DE PUENTE ARANDA  DE CONFORMIDAD CON LOS</t>
  </si>
  <si>
    <t>planeación</t>
  </si>
  <si>
    <t>O23011601240000001630</t>
  </si>
  <si>
    <t>Inversiones ambientales sostenibles</t>
  </si>
  <si>
    <t>DIANA MILENA CHAVARRO MELO</t>
  </si>
  <si>
    <t>IDIOMAS</t>
  </si>
  <si>
    <t>Carrera 51 D # 24 - 21 Sur</t>
  </si>
  <si>
    <t>dmchavarrom@grnail.com</t>
  </si>
  <si>
    <t>20226620006783.</t>
  </si>
  <si>
    <t>21-46-101050628</t>
  </si>
  <si>
    <t>ALPA-CD-168-2022</t>
  </si>
  <si>
    <t>PRESTAR SUS SERVICIOS PROFESIONALES PARA APOYAR LAS ACTIVIDADES Y PROGRAMAS QUE PROMUEVAN EL EJERCICIO DEL DERECHO A LA PARTICIPACION  ASI COMO LOS PROCESOS COMUNITARIOS EN LA LOCALIDAD.</t>
  </si>
  <si>
    <t>LEIDY CATALINA VELOZA RODRIGUEZ</t>
  </si>
  <si>
    <t>ADMINISTRACIÓN DE SERVICIOS DE SALUD</t>
  </si>
  <si>
    <t>carrera 35 # 19b -35</t>
  </si>
  <si>
    <t>katha_21_10@hotmail.es</t>
  </si>
  <si>
    <t>20226620006283.</t>
  </si>
  <si>
    <t>21-46-101050810</t>
  </si>
  <si>
    <t>ALPA-CD-171-2022</t>
  </si>
  <si>
    <t>PRESTAR SUS SERVICIOS PROFESIONALES PARA APOYAR JURIDICAMENTE LA EJECUCION DE LAS ACCIONES REQUERIDAS PARA LA DEPURACION DE LAS ACTUACIONES ADMINISTRATIVAS QUE CURSAN EN LA ALCALDIA LOCAL.</t>
  </si>
  <si>
    <t>DIAGONAL 6 D No 78 0 24</t>
  </si>
  <si>
    <t xml:space="preserve"> ocderecho@gmail.com</t>
  </si>
  <si>
    <t>VICTOR ALFONSO CRUZ SÁNCHEZ</t>
  </si>
  <si>
    <t>20226620006273.</t>
  </si>
  <si>
    <t>39-46-101006946</t>
  </si>
  <si>
    <t>ALPA-CD-170-2022</t>
  </si>
  <si>
    <t>PRESTAR SUS SERVICIOS PROFESIONALES PARA APOYAR LA GESTION DE LA CASA DEL CONSUMIDOR EN LA ALCALDIA LOCAL</t>
  </si>
  <si>
    <t>CR 39 B 445</t>
  </si>
  <si>
    <t>DFPAEZ1690@HOTMAIL.COM</t>
  </si>
  <si>
    <t> 21-44-101390724</t>
  </si>
  <si>
    <t>ALPA-CD-173-2022</t>
  </si>
  <si>
    <t>PRESTAR SUS SERVICIOS PROFESIONALES AL DESPACHO REALIZANDO CONSOLIDACION Y/O PARAMETRIZACION Y/O ANALISIS Y/O INFORMES CON EL FIN DE OBTENER ESTADISTICAS DE LAS ORGANIZACIONES SOCIALES  CULTURALES  EMPRESARIALES DE LA LOCALIDAD DE PUENTE ARANDA QUE CONTRIBUYAN A LA TOMA DE DECISIONES.</t>
  </si>
  <si>
    <t>RUBY CAROLINA MONCADA RUBIANO</t>
  </si>
  <si>
    <t>INGENIERA DE SISTEMAS</t>
  </si>
  <si>
    <t>Carrera 73A 56A 80 Apt 803 Torre 1</t>
  </si>
  <si>
    <t>carolinamoncada1@gmail.com</t>
  </si>
  <si>
    <t>JESÚS DAVID DIAZ CAMPOS</t>
  </si>
  <si>
    <t>20226620006843.</t>
  </si>
  <si>
    <t>NB-100220528</t>
  </si>
  <si>
    <t>TERMINADO</t>
  </si>
  <si>
    <t>SUSPENDIDO</t>
  </si>
  <si>
    <t>$ Valor Pagado</t>
  </si>
  <si>
    <t>Recursos Pendientes por Ejecutar</t>
  </si>
  <si>
    <t>ESTADO</t>
  </si>
  <si>
    <t>EDGAR SIERRA CARDOZO</t>
  </si>
  <si>
    <t>Arrendamiento</t>
  </si>
  <si>
    <t>Interventoria</t>
  </si>
  <si>
    <t>seguros</t>
  </si>
  <si>
    <t>compraventa</t>
  </si>
  <si>
    <t>Servicios logistica</t>
  </si>
  <si>
    <t>Servicios de mantenimiento</t>
  </si>
  <si>
    <t>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</si>
</sst>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 #,##0_-;_-* &quot;-&quot;??_-;_-@_-"/>
    <numFmt numFmtId="165" formatCode="yyyy\-mm\-dd;@"/>
    <numFmt numFmtId="166" formatCode="yyyy/mm/dd"/>
    <numFmt numFmtId="167" formatCode="&quot;$&quot;#,##0"/>
    <numFmt numFmtId="168" formatCode="dd/mm/yyyy"/>
  </numFmts>
  <fonts count="34">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u/>
      <sz val="11"/>
      <color theme="1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font>
    <font>
      <b/>
      <sz val="10"/>
      <color indexed="9"/>
      <name val="Calibri"/>
      <family val="2"/>
    </font>
    <font>
      <b/>
      <sz val="10"/>
      <name val="Calibri"/>
      <family val="2"/>
    </font>
    <font>
      <b/>
      <sz val="8"/>
      <color indexed="9"/>
      <name val="Calibri"/>
      <family val="2"/>
    </font>
    <font>
      <b/>
      <sz val="8"/>
      <name val="Calibri"/>
      <family val="2"/>
      <scheme val="minor"/>
    </font>
    <font>
      <b/>
      <sz val="8"/>
      <color rgb="FF000000"/>
      <name val="Calibri"/>
      <family val="2"/>
    </font>
    <font>
      <sz val="8"/>
      <color rgb="FF000000"/>
      <name val="Arial"/>
      <family val="2"/>
    </font>
    <font>
      <sz val="8"/>
      <color rgb="FF000000"/>
      <name val="Calibri"/>
      <family val="2"/>
    </font>
    <font>
      <sz val="10"/>
      <color rgb="FF000000"/>
      <name val="Calibri"/>
      <family val="2"/>
    </font>
    <font>
      <sz val="10"/>
      <color rgb="FF000000"/>
      <name val="Calibri"/>
      <family val="2"/>
      <scheme val="minor"/>
    </font>
    <font>
      <sz val="9"/>
      <color rgb="FF000000"/>
      <name val="Arial"/>
      <family val="2"/>
    </font>
    <font>
      <u/>
      <sz val="8"/>
      <color theme="10"/>
      <name val="Calibri"/>
      <family val="2"/>
      <scheme val="minor"/>
    </font>
    <font>
      <sz val="8"/>
      <color rgb="FF000000"/>
      <name val="Arial"/>
      <family val="2"/>
      <charset val="1"/>
    </font>
    <font>
      <sz val="11"/>
      <color rgb="FF000000"/>
      <name val="Calibri"/>
      <family val="2"/>
      <scheme val="minor"/>
    </font>
    <font>
      <u/>
      <sz val="12"/>
      <color theme="10"/>
      <name val="Calibri"/>
      <family val="2"/>
      <scheme val="minor"/>
    </font>
    <font>
      <sz val="8"/>
      <color rgb="FF000000"/>
      <name val="Calibri"/>
      <family val="2"/>
      <scheme val="minor"/>
    </font>
    <font>
      <sz val="8"/>
      <color rgb="FF666666"/>
      <name val="Arial"/>
      <family val="2"/>
    </font>
    <font>
      <sz val="9"/>
      <color rgb="FF666666"/>
      <name val="Arial"/>
      <family val="2"/>
    </font>
    <font>
      <sz val="11"/>
      <color rgb="FF000000"/>
      <name val="SansSerif"/>
      <family val="2"/>
    </font>
    <font>
      <sz val="10"/>
      <color rgb="FF000000"/>
      <name val="SansSerif"/>
      <family val="2"/>
    </font>
    <font>
      <sz val="8"/>
      <color rgb="FF3D3D3D"/>
      <name val="Arial"/>
      <family val="2"/>
    </font>
    <font>
      <sz val="11"/>
      <color rgb="FF202124"/>
      <name val="Arial"/>
      <family val="2"/>
    </font>
    <font>
      <sz val="9"/>
      <name val="Gotham Rounded Book"/>
    </font>
    <font>
      <sz val="8"/>
      <name val="Arial"/>
      <family val="2"/>
    </font>
    <font>
      <b/>
      <sz val="8"/>
      <color rgb="FF3D3D3D"/>
      <name val="Arial"/>
      <family val="2"/>
    </font>
  </fonts>
  <fills count="21">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indexed="5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3" tint="0.39997558519241921"/>
        <bgColor indexed="64"/>
      </patternFill>
    </fill>
    <fill>
      <patternFill patternType="solid">
        <fgColor indexed="9"/>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rgb="FF00B0F0"/>
        <bgColor indexed="64"/>
      </patternFill>
    </fill>
    <fill>
      <patternFill patternType="solid">
        <fgColor rgb="FFFFFFFF"/>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auto="1"/>
      </left>
      <right style="medium">
        <color auto="1"/>
      </right>
      <top style="medium">
        <color auto="1"/>
      </top>
      <bottom style="medium">
        <color auto="1"/>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cellStyleXfs>
  <cellXfs count="497">
    <xf numFmtId="0" fontId="0" fillId="0" borderId="0" xfId="0"/>
    <xf numFmtId="0" fontId="2" fillId="0" borderId="0" xfId="0" applyFont="1"/>
    <xf numFmtId="0" fontId="2" fillId="2" borderId="0" xfId="0" applyFont="1" applyFill="1"/>
    <xf numFmtId="0" fontId="3" fillId="0" borderId="1" xfId="0" applyFont="1" applyBorder="1" applyAlignment="1">
      <alignment horizontal="center" vertical="center"/>
    </xf>
    <xf numFmtId="14" fontId="0" fillId="0" borderId="0" xfId="0" applyNumberFormat="1"/>
    <xf numFmtId="3" fontId="0" fillId="0" borderId="0" xfId="0" applyNumberFormat="1"/>
    <xf numFmtId="0" fontId="3" fillId="0" borderId="2"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164" fontId="7" fillId="0" borderId="0" xfId="1" applyNumberFormat="1" applyFont="1" applyAlignment="1">
      <alignment vertical="center"/>
    </xf>
    <xf numFmtId="0" fontId="8" fillId="0" borderId="0" xfId="0" applyFont="1" applyAlignment="1">
      <alignment horizontal="center" vertical="center"/>
    </xf>
    <xf numFmtId="164" fontId="7" fillId="0" borderId="0" xfId="1" applyNumberFormat="1" applyFont="1" applyAlignment="1">
      <alignment horizontal="center" vertical="center"/>
    </xf>
    <xf numFmtId="164" fontId="7" fillId="0" borderId="0" xfId="1" applyNumberFormat="1" applyFont="1" applyAlignment="1">
      <alignment horizontal="center"/>
    </xf>
    <xf numFmtId="14" fontId="7" fillId="2" borderId="0" xfId="0" applyNumberFormat="1" applyFont="1" applyFill="1" applyAlignment="1">
      <alignment horizontal="center" vertical="center"/>
    </xf>
    <xf numFmtId="0" fontId="7" fillId="0" borderId="0" xfId="0" applyFont="1" applyAlignment="1">
      <alignment horizontal="left" vertical="center"/>
    </xf>
    <xf numFmtId="0" fontId="3" fillId="0" borderId="0" xfId="0" applyFont="1" applyAlignment="1">
      <alignment vertical="center" wrapText="1"/>
    </xf>
    <xf numFmtId="165" fontId="3" fillId="0" borderId="0" xfId="0" applyNumberFormat="1" applyFont="1" applyAlignment="1">
      <alignment vertical="center"/>
    </xf>
    <xf numFmtId="164" fontId="3" fillId="0" borderId="0" xfId="1" applyNumberFormat="1" applyFont="1" applyAlignment="1">
      <alignment vertical="center"/>
    </xf>
    <xf numFmtId="0" fontId="4" fillId="0" borderId="0" xfId="0" applyFont="1" applyAlignment="1">
      <alignment horizontal="center" vertical="center"/>
    </xf>
    <xf numFmtId="14" fontId="3" fillId="0" borderId="0" xfId="1" applyNumberFormat="1" applyFont="1" applyAlignment="1">
      <alignment vertical="center"/>
    </xf>
    <xf numFmtId="14" fontId="3" fillId="0" borderId="0" xfId="0" applyNumberFormat="1" applyFont="1" applyAlignment="1">
      <alignment vertical="center"/>
    </xf>
    <xf numFmtId="0" fontId="9" fillId="3"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0" fillId="4" borderId="1" xfId="0" applyFont="1" applyFill="1" applyBorder="1" applyAlignment="1">
      <alignment horizontal="center" vertical="center"/>
    </xf>
    <xf numFmtId="0" fontId="11" fillId="5" borderId="2" xfId="0" applyFont="1" applyFill="1" applyBorder="1" applyAlignment="1">
      <alignment horizontal="center" vertical="center" wrapText="1"/>
    </xf>
    <xf numFmtId="3"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4" fontId="9" fillId="7" borderId="2" xfId="0" applyNumberFormat="1" applyFont="1" applyFill="1" applyBorder="1" applyAlignment="1">
      <alignment horizontal="center" vertical="center" wrapText="1"/>
    </xf>
    <xf numFmtId="41" fontId="9" fillId="3" borderId="2" xfId="2" applyFont="1" applyFill="1" applyBorder="1" applyAlignment="1">
      <alignment horizontal="center" vertical="center" wrapText="1"/>
    </xf>
    <xf numFmtId="164" fontId="9" fillId="3" borderId="2" xfId="1" applyNumberFormat="1" applyFont="1" applyFill="1" applyBorder="1" applyAlignment="1">
      <alignment horizontal="center" vertical="center" wrapText="1"/>
    </xf>
    <xf numFmtId="41" fontId="9" fillId="8" borderId="2" xfId="2" applyFont="1" applyFill="1" applyBorder="1" applyAlignment="1">
      <alignment horizontal="center" vertical="center" wrapText="1"/>
    </xf>
    <xf numFmtId="41" fontId="9" fillId="5" borderId="2" xfId="2"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3" fontId="9" fillId="9" borderId="2" xfId="2" applyNumberFormat="1" applyFont="1" applyFill="1" applyBorder="1" applyAlignment="1">
      <alignment horizontal="center" vertical="center" wrapText="1"/>
    </xf>
    <xf numFmtId="14" fontId="9" fillId="9" borderId="2"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4" fillId="0" borderId="0" xfId="0" applyFont="1" applyAlignment="1">
      <alignment horizontal="center" vertical="center" wrapText="1"/>
    </xf>
    <xf numFmtId="0" fontId="3" fillId="0" borderId="1" xfId="0" applyFont="1" applyBorder="1" applyAlignment="1">
      <alignment horizontal="left" vertical="center"/>
    </xf>
    <xf numFmtId="0" fontId="15" fillId="0" borderId="4" xfId="0" applyFont="1" applyBorder="1" applyAlignment="1">
      <alignment horizontal="left" vertical="center"/>
    </xf>
    <xf numFmtId="0" fontId="16" fillId="0" borderId="1" xfId="0" applyFont="1" applyBorder="1" applyAlignment="1">
      <alignment horizontal="center" vertical="center"/>
    </xf>
    <xf numFmtId="0" fontId="3" fillId="0" borderId="1" xfId="0" applyFont="1" applyBorder="1" applyAlignment="1">
      <alignment vertical="center" wrapText="1"/>
    </xf>
    <xf numFmtId="0" fontId="7" fillId="0" borderId="1" xfId="0" applyFont="1" applyBorder="1" applyAlignment="1">
      <alignment vertical="center"/>
    </xf>
    <xf numFmtId="0" fontId="17" fillId="0" borderId="5" xfId="0" applyFont="1" applyBorder="1" applyAlignment="1">
      <alignment horizontal="left" vertical="center"/>
    </xf>
    <xf numFmtId="0" fontId="7" fillId="11" borderId="1" xfId="0" applyFont="1" applyFill="1" applyBorder="1" applyAlignment="1" applyProtection="1">
      <alignment vertical="center"/>
      <protection locked="0"/>
    </xf>
    <xf numFmtId="166" fontId="7" fillId="11" borderId="1" xfId="0" applyNumberFormat="1" applyFont="1" applyFill="1" applyBorder="1" applyAlignment="1" applyProtection="1">
      <alignment vertical="center"/>
      <protection locked="0"/>
    </xf>
    <xf numFmtId="0" fontId="7" fillId="0" borderId="6"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164" fontId="7" fillId="0" borderId="1" xfId="1" applyNumberFormat="1" applyFont="1" applyFill="1" applyBorder="1" applyAlignment="1">
      <alignment vertical="center" wrapText="1"/>
    </xf>
    <xf numFmtId="164" fontId="7" fillId="0" borderId="1" xfId="0" applyNumberFormat="1" applyFont="1" applyBorder="1" applyAlignment="1">
      <alignment vertical="center" wrapText="1"/>
    </xf>
    <xf numFmtId="0" fontId="7" fillId="0" borderId="1" xfId="0" applyFont="1" applyBorder="1" applyAlignment="1">
      <alignment horizontal="center" vertical="center"/>
    </xf>
    <xf numFmtId="0" fontId="7" fillId="0" borderId="1" xfId="0" applyFont="1" applyBorder="1"/>
    <xf numFmtId="0" fontId="8" fillId="11" borderId="1" xfId="0" applyFont="1" applyFill="1" applyBorder="1" applyAlignment="1" applyProtection="1">
      <alignment vertical="center"/>
      <protection locked="0"/>
    </xf>
    <xf numFmtId="164" fontId="7" fillId="0" borderId="7" xfId="1" applyNumberFormat="1" applyFont="1" applyFill="1" applyBorder="1" applyAlignment="1">
      <alignment horizontal="center" vertical="center"/>
    </xf>
    <xf numFmtId="0" fontId="7" fillId="0" borderId="6" xfId="0" applyFont="1" applyBorder="1" applyAlignment="1">
      <alignment horizontal="center" vertical="center" wrapText="1"/>
    </xf>
    <xf numFmtId="14" fontId="7" fillId="0" borderId="1" xfId="0" applyNumberFormat="1" applyFont="1" applyBorder="1" applyAlignment="1">
      <alignment vertical="center" wrapText="1"/>
    </xf>
    <xf numFmtId="1"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66" fontId="3" fillId="11" borderId="1" xfId="0" applyNumberFormat="1" applyFont="1" applyFill="1" applyBorder="1" applyAlignment="1" applyProtection="1">
      <alignment horizontal="right" vertical="center"/>
      <protection locked="0"/>
    </xf>
    <xf numFmtId="164" fontId="3" fillId="0" borderId="6" xfId="1" applyNumberFormat="1" applyFont="1" applyFill="1" applyBorder="1" applyAlignment="1">
      <alignment vertical="center" wrapText="1"/>
    </xf>
    <xf numFmtId="16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 fontId="3" fillId="0" borderId="1" xfId="0" applyNumberFormat="1" applyFont="1" applyBorder="1" applyAlignment="1">
      <alignment horizontal="left" vertical="center" wrapText="1"/>
    </xf>
    <xf numFmtId="0" fontId="3" fillId="0" borderId="5" xfId="0" applyFont="1" applyBorder="1" applyAlignment="1">
      <alignment horizontal="center" vertical="center"/>
    </xf>
    <xf numFmtId="0" fontId="3" fillId="11" borderId="1" xfId="0" applyFont="1" applyFill="1" applyBorder="1" applyAlignment="1" applyProtection="1">
      <alignment vertical="center"/>
      <protection locked="0"/>
    </xf>
    <xf numFmtId="166" fontId="3" fillId="11" borderId="1" xfId="0" applyNumberFormat="1" applyFont="1" applyFill="1" applyBorder="1" applyAlignment="1" applyProtection="1">
      <alignment vertical="center"/>
      <protection locked="0"/>
    </xf>
    <xf numFmtId="0" fontId="3" fillId="0" borderId="6" xfId="0" applyFont="1" applyBorder="1" applyAlignment="1">
      <alignment vertical="center" wrapText="1"/>
    </xf>
    <xf numFmtId="49" fontId="3" fillId="11" borderId="1" xfId="0" applyNumberFormat="1" applyFont="1" applyFill="1" applyBorder="1" applyAlignment="1" applyProtection="1">
      <alignment horizontal="right" vertical="center"/>
      <protection locked="0"/>
    </xf>
    <xf numFmtId="14" fontId="3" fillId="0" borderId="4" xfId="0" applyNumberFormat="1" applyFont="1" applyBorder="1" applyAlignment="1">
      <alignment vertical="center" wrapText="1"/>
    </xf>
    <xf numFmtId="14" fontId="3" fillId="0" borderId="5" xfId="1" applyNumberFormat="1" applyFont="1" applyFill="1" applyBorder="1" applyAlignment="1">
      <alignment vertical="center" wrapText="1"/>
    </xf>
    <xf numFmtId="16" fontId="3" fillId="0" borderId="1" xfId="0" applyNumberFormat="1" applyFont="1" applyBorder="1" applyAlignment="1">
      <alignment vertical="center" wrapText="1"/>
    </xf>
    <xf numFmtId="14" fontId="3"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3" fillId="0" borderId="5" xfId="0" applyFont="1" applyBorder="1" applyAlignment="1">
      <alignment vertical="center" wrapText="1"/>
    </xf>
    <xf numFmtId="0" fontId="0" fillId="0" borderId="1" xfId="0" applyBorder="1"/>
    <xf numFmtId="0" fontId="18" fillId="0" borderId="1" xfId="0" applyFont="1" applyBorder="1" applyAlignment="1">
      <alignment horizontal="left" vertical="center"/>
    </xf>
    <xf numFmtId="14" fontId="7" fillId="0" borderId="1" xfId="0" applyNumberFormat="1" applyFont="1" applyBorder="1" applyAlignment="1">
      <alignment vertical="center"/>
    </xf>
    <xf numFmtId="164" fontId="3" fillId="0" borderId="6" xfId="1" applyNumberFormat="1"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left" wrapText="1"/>
    </xf>
    <xf numFmtId="0" fontId="3" fillId="0" borderId="6" xfId="0" applyFont="1" applyBorder="1" applyAlignment="1">
      <alignment vertical="center"/>
    </xf>
    <xf numFmtId="0" fontId="3" fillId="0" borderId="1" xfId="0" applyFont="1" applyBorder="1" applyAlignment="1">
      <alignment vertical="center"/>
    </xf>
    <xf numFmtId="14" fontId="3" fillId="0" borderId="5" xfId="1" applyNumberFormat="1" applyFont="1" applyFill="1" applyBorder="1" applyAlignment="1">
      <alignment vertical="center"/>
    </xf>
    <xf numFmtId="14" fontId="3" fillId="0" borderId="1" xfId="0" applyNumberFormat="1" applyFont="1" applyBorder="1" applyAlignment="1">
      <alignment vertical="center"/>
    </xf>
    <xf numFmtId="0" fontId="3" fillId="0" borderId="5" xfId="0" applyFont="1" applyBorder="1" applyAlignment="1">
      <alignment vertical="center"/>
    </xf>
    <xf numFmtId="0" fontId="16" fillId="0" borderId="1" xfId="0" applyFont="1" applyBorder="1" applyAlignment="1">
      <alignment horizontal="left" vertical="center"/>
    </xf>
    <xf numFmtId="0" fontId="17" fillId="0" borderId="1" xfId="0" applyFont="1" applyBorder="1" applyAlignment="1">
      <alignment horizontal="left" vertical="center"/>
    </xf>
    <xf numFmtId="0" fontId="16" fillId="0" borderId="5" xfId="0" applyFont="1" applyBorder="1" applyAlignment="1">
      <alignment horizontal="center" vertical="center"/>
    </xf>
    <xf numFmtId="49" fontId="3" fillId="11" borderId="1" xfId="0" applyNumberFormat="1" applyFont="1" applyFill="1" applyBorder="1" applyAlignment="1" applyProtection="1">
      <alignment horizontal="right" vertical="center" wrapText="1"/>
      <protection locked="0"/>
    </xf>
    <xf numFmtId="14" fontId="3" fillId="0" borderId="6" xfId="0" applyNumberFormat="1" applyFont="1" applyBorder="1" applyAlignment="1">
      <alignment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49" fontId="3" fillId="0" borderId="1" xfId="0" applyNumberFormat="1" applyFont="1" applyBorder="1" applyAlignment="1">
      <alignment horizontal="left" wrapText="1"/>
    </xf>
    <xf numFmtId="0" fontId="7" fillId="0" borderId="4" xfId="0" applyFont="1" applyBorder="1" applyAlignment="1">
      <alignment horizontal="left" vertical="center"/>
    </xf>
    <xf numFmtId="0" fontId="7" fillId="0" borderId="4" xfId="0" applyFont="1" applyBorder="1" applyAlignment="1">
      <alignment horizontal="center" vertical="center"/>
    </xf>
    <xf numFmtId="49" fontId="3" fillId="0" borderId="1" xfId="0" applyNumberFormat="1" applyFont="1" applyBorder="1" applyAlignment="1">
      <alignment horizontal="right" vertical="center"/>
    </xf>
    <xf numFmtId="0" fontId="17" fillId="0" borderId="6" xfId="0" applyFont="1" applyBorder="1" applyAlignment="1">
      <alignment horizontal="center" vertical="center"/>
    </xf>
    <xf numFmtId="0" fontId="3" fillId="12" borderId="1" xfId="0" applyFont="1" applyFill="1" applyBorder="1" applyAlignment="1">
      <alignment horizontal="center" vertical="center"/>
    </xf>
    <xf numFmtId="0" fontId="3" fillId="12" borderId="1" xfId="0" applyFont="1" applyFill="1" applyBorder="1" applyAlignment="1">
      <alignment horizontal="left" vertical="center"/>
    </xf>
    <xf numFmtId="0" fontId="15" fillId="12" borderId="4" xfId="0" applyFont="1" applyFill="1" applyBorder="1" applyAlignment="1">
      <alignment horizontal="left" vertical="center"/>
    </xf>
    <xf numFmtId="0" fontId="16" fillId="12" borderId="1" xfId="0" applyFont="1" applyFill="1" applyBorder="1" applyAlignment="1">
      <alignment horizontal="center" vertical="center"/>
    </xf>
    <xf numFmtId="0" fontId="3" fillId="12" borderId="1" xfId="0" applyFont="1" applyFill="1" applyBorder="1" applyAlignment="1">
      <alignment vertical="center" wrapText="1"/>
    </xf>
    <xf numFmtId="0" fontId="7" fillId="12" borderId="1" xfId="0" applyFont="1" applyFill="1" applyBorder="1" applyAlignment="1">
      <alignment vertical="center" wrapText="1"/>
    </xf>
    <xf numFmtId="0" fontId="17" fillId="12" borderId="5" xfId="0" applyFont="1" applyFill="1" applyBorder="1" applyAlignment="1">
      <alignment horizontal="left" vertical="center"/>
    </xf>
    <xf numFmtId="0" fontId="7" fillId="12" borderId="1" xfId="0" applyFont="1" applyFill="1" applyBorder="1" applyAlignment="1" applyProtection="1">
      <alignment vertical="center"/>
      <protection locked="0"/>
    </xf>
    <xf numFmtId="166" fontId="7" fillId="12" borderId="1" xfId="0" applyNumberFormat="1" applyFont="1" applyFill="1" applyBorder="1" applyAlignment="1" applyProtection="1">
      <alignment vertical="center"/>
      <protection locked="0"/>
    </xf>
    <xf numFmtId="0" fontId="7" fillId="12" borderId="6" xfId="0" applyFont="1" applyFill="1" applyBorder="1" applyAlignment="1">
      <alignment horizontal="center" vertical="center"/>
    </xf>
    <xf numFmtId="0" fontId="7" fillId="12" borderId="1" xfId="0" applyFont="1" applyFill="1" applyBorder="1" applyAlignment="1">
      <alignment horizontal="left" vertical="center"/>
    </xf>
    <xf numFmtId="164" fontId="7" fillId="12" borderId="1" xfId="1" applyNumberFormat="1" applyFont="1" applyFill="1" applyBorder="1" applyAlignment="1">
      <alignment vertical="center" wrapText="1"/>
    </xf>
    <xf numFmtId="164" fontId="7" fillId="12" borderId="1" xfId="0" applyNumberFormat="1" applyFont="1" applyFill="1" applyBorder="1" applyAlignment="1">
      <alignment vertical="center" wrapText="1"/>
    </xf>
    <xf numFmtId="0" fontId="7" fillId="12" borderId="1" xfId="0" applyFont="1" applyFill="1" applyBorder="1" applyAlignment="1">
      <alignment horizontal="center" vertical="center"/>
    </xf>
    <xf numFmtId="0" fontId="7" fillId="12" borderId="1" xfId="0" applyFont="1" applyFill="1" applyBorder="1"/>
    <xf numFmtId="0" fontId="8" fillId="12" borderId="1" xfId="0" applyFont="1" applyFill="1" applyBorder="1" applyAlignment="1" applyProtection="1">
      <alignment vertical="center"/>
      <protection locked="0"/>
    </xf>
    <xf numFmtId="164" fontId="7" fillId="12" borderId="7" xfId="1" applyNumberFormat="1" applyFont="1" applyFill="1" applyBorder="1" applyAlignment="1">
      <alignment horizontal="center" vertical="center"/>
    </xf>
    <xf numFmtId="14" fontId="7" fillId="12" borderId="1" xfId="0" applyNumberFormat="1" applyFont="1" applyFill="1" applyBorder="1" applyAlignment="1">
      <alignment vertical="center"/>
    </xf>
    <xf numFmtId="1" fontId="7" fillId="12" borderId="1" xfId="0" applyNumberFormat="1" applyFont="1" applyFill="1" applyBorder="1" applyAlignment="1">
      <alignment horizontal="center" vertical="center" wrapText="1"/>
    </xf>
    <xf numFmtId="0" fontId="7" fillId="12" borderId="1" xfId="0" applyFont="1" applyFill="1" applyBorder="1" applyAlignment="1">
      <alignment horizontal="left" vertical="center" wrapText="1"/>
    </xf>
    <xf numFmtId="0" fontId="7" fillId="12" borderId="1" xfId="0" applyFont="1" applyFill="1" applyBorder="1" applyAlignment="1">
      <alignment horizontal="center" vertical="center" wrapText="1"/>
    </xf>
    <xf numFmtId="166" fontId="3" fillId="12" borderId="1" xfId="0" applyNumberFormat="1" applyFont="1" applyFill="1" applyBorder="1" applyAlignment="1" applyProtection="1">
      <alignment horizontal="right" vertical="center"/>
      <protection locked="0"/>
    </xf>
    <xf numFmtId="164" fontId="3" fillId="12" borderId="6" xfId="1" applyNumberFormat="1" applyFont="1" applyFill="1" applyBorder="1" applyAlignment="1">
      <alignment vertical="center"/>
    </xf>
    <xf numFmtId="167" fontId="3" fillId="12" borderId="1" xfId="0" applyNumberFormat="1" applyFont="1" applyFill="1" applyBorder="1" applyAlignment="1">
      <alignment horizontal="center" vertical="center"/>
    </xf>
    <xf numFmtId="0" fontId="4" fillId="12" borderId="1" xfId="0" applyFont="1" applyFill="1" applyBorder="1" applyAlignment="1">
      <alignment horizontal="center" vertical="center" wrapText="1"/>
    </xf>
    <xf numFmtId="0" fontId="3" fillId="12" borderId="1" xfId="0" applyFont="1" applyFill="1" applyBorder="1" applyAlignment="1">
      <alignment wrapText="1"/>
    </xf>
    <xf numFmtId="49" fontId="3" fillId="12" borderId="1" xfId="0" applyNumberFormat="1" applyFont="1" applyFill="1" applyBorder="1" applyAlignment="1">
      <alignment horizontal="left" wrapText="1"/>
    </xf>
    <xf numFmtId="0" fontId="3" fillId="12" borderId="5" xfId="0" applyFont="1" applyFill="1" applyBorder="1" applyAlignment="1">
      <alignment horizontal="center" vertical="center"/>
    </xf>
    <xf numFmtId="0" fontId="3" fillId="12" borderId="1" xfId="0" applyFont="1" applyFill="1" applyBorder="1" applyAlignment="1" applyProtection="1">
      <alignment vertical="center"/>
      <protection locked="0"/>
    </xf>
    <xf numFmtId="166" fontId="3" fillId="12" borderId="1" xfId="0" applyNumberFormat="1" applyFont="1" applyFill="1" applyBorder="1" applyAlignment="1" applyProtection="1">
      <alignment vertical="center"/>
      <protection locked="0"/>
    </xf>
    <xf numFmtId="0" fontId="3" fillId="12" borderId="6" xfId="0" applyFont="1" applyFill="1" applyBorder="1" applyAlignment="1">
      <alignment vertical="center"/>
    </xf>
    <xf numFmtId="0" fontId="3" fillId="12" borderId="1" xfId="0" applyFont="1" applyFill="1" applyBorder="1" applyAlignment="1">
      <alignment vertical="center"/>
    </xf>
    <xf numFmtId="49" fontId="3" fillId="12" borderId="1" xfId="0" applyNumberFormat="1" applyFont="1" applyFill="1" applyBorder="1" applyAlignment="1">
      <alignment horizontal="right" vertical="center"/>
    </xf>
    <xf numFmtId="14" fontId="3" fillId="12" borderId="1" xfId="0" applyNumberFormat="1" applyFont="1" applyFill="1" applyBorder="1" applyAlignment="1">
      <alignment vertical="center" wrapText="1"/>
    </xf>
    <xf numFmtId="14" fontId="3" fillId="12" borderId="5" xfId="1" applyNumberFormat="1" applyFont="1" applyFill="1" applyBorder="1" applyAlignment="1">
      <alignment vertical="center"/>
    </xf>
    <xf numFmtId="14" fontId="3" fillId="12" borderId="1" xfId="0" applyNumberFormat="1" applyFont="1" applyFill="1" applyBorder="1" applyAlignment="1">
      <alignment vertical="center"/>
    </xf>
    <xf numFmtId="0" fontId="19" fillId="12" borderId="0" xfId="0" applyFont="1" applyFill="1"/>
    <xf numFmtId="14" fontId="0" fillId="12" borderId="0" xfId="0" applyNumberFormat="1" applyFill="1"/>
    <xf numFmtId="0" fontId="0" fillId="12" borderId="0" xfId="0" applyFill="1"/>
    <xf numFmtId="164" fontId="3" fillId="12" borderId="1" xfId="0" applyNumberFormat="1" applyFont="1" applyFill="1" applyBorder="1" applyAlignment="1">
      <alignment vertical="center" wrapText="1"/>
    </xf>
    <xf numFmtId="0" fontId="3" fillId="12" borderId="5" xfId="0" applyFont="1" applyFill="1" applyBorder="1" applyAlignment="1">
      <alignment vertical="center"/>
    </xf>
    <xf numFmtId="0" fontId="3" fillId="12" borderId="0" xfId="0" applyFont="1" applyFill="1" applyAlignment="1">
      <alignment vertical="center"/>
    </xf>
    <xf numFmtId="49" fontId="3" fillId="0" borderId="1" xfId="0" applyNumberFormat="1" applyFont="1" applyBorder="1" applyAlignment="1">
      <alignment horizontal="right" vertical="center" wrapText="1"/>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3" fillId="0" borderId="10" xfId="0" applyFont="1" applyBorder="1" applyAlignment="1">
      <alignment horizontal="center" vertical="center"/>
    </xf>
    <xf numFmtId="0" fontId="16" fillId="0" borderId="11" xfId="0" applyFont="1" applyBorder="1" applyAlignment="1">
      <alignment horizontal="center" vertical="center"/>
    </xf>
    <xf numFmtId="164" fontId="7" fillId="0" borderId="1" xfId="1" applyNumberFormat="1" applyFont="1" applyBorder="1" applyAlignment="1">
      <alignment vertical="center"/>
    </xf>
    <xf numFmtId="164" fontId="3" fillId="0" borderId="6" xfId="1" applyNumberFormat="1" applyFont="1" applyBorder="1" applyAlignment="1">
      <alignment vertical="center"/>
    </xf>
    <xf numFmtId="14" fontId="3" fillId="0" borderId="5" xfId="1" applyNumberFormat="1" applyFont="1" applyBorder="1" applyAlignment="1">
      <alignment vertical="center"/>
    </xf>
    <xf numFmtId="164" fontId="3" fillId="0" borderId="1" xfId="1" applyNumberFormat="1" applyFont="1" applyBorder="1" applyAlignment="1">
      <alignment vertical="center"/>
    </xf>
    <xf numFmtId="0" fontId="7" fillId="0" borderId="6" xfId="0" applyFont="1" applyBorder="1" applyAlignment="1">
      <alignment horizontal="left" vertical="center"/>
    </xf>
    <xf numFmtId="0" fontId="16" fillId="13" borderId="1" xfId="0" applyFont="1" applyFill="1" applyBorder="1" applyAlignment="1">
      <alignment horizontal="center" vertical="center"/>
    </xf>
    <xf numFmtId="0" fontId="3" fillId="13" borderId="1" xfId="0" applyFont="1" applyFill="1" applyBorder="1" applyAlignment="1">
      <alignment horizontal="left" vertical="center"/>
    </xf>
    <xf numFmtId="0" fontId="16" fillId="13" borderId="1" xfId="0" applyFont="1" applyFill="1" applyBorder="1" applyAlignment="1">
      <alignment horizontal="left" vertical="center"/>
    </xf>
    <xf numFmtId="0" fontId="3" fillId="13" borderId="1" xfId="0" applyFont="1" applyFill="1" applyBorder="1" applyAlignment="1">
      <alignment horizontal="center" vertical="center"/>
    </xf>
    <xf numFmtId="0" fontId="15" fillId="13" borderId="4" xfId="0" applyFont="1" applyFill="1" applyBorder="1" applyAlignment="1">
      <alignment horizontal="left" vertical="center"/>
    </xf>
    <xf numFmtId="0" fontId="3" fillId="13" borderId="1" xfId="0" applyFont="1" applyFill="1" applyBorder="1" applyAlignment="1">
      <alignment vertical="center" wrapText="1"/>
    </xf>
    <xf numFmtId="0" fontId="7" fillId="13" borderId="1" xfId="0" applyFont="1" applyFill="1" applyBorder="1" applyAlignment="1">
      <alignment vertical="center"/>
    </xf>
    <xf numFmtId="0" fontId="17" fillId="13" borderId="5" xfId="0" applyFont="1" applyFill="1" applyBorder="1" applyAlignment="1">
      <alignment horizontal="left" vertical="center"/>
    </xf>
    <xf numFmtId="0" fontId="7" fillId="13" borderId="1" xfId="0" applyFont="1" applyFill="1" applyBorder="1" applyAlignment="1" applyProtection="1">
      <alignment vertical="center"/>
      <protection locked="0"/>
    </xf>
    <xf numFmtId="166" fontId="7" fillId="13" borderId="1" xfId="0" applyNumberFormat="1" applyFont="1" applyFill="1" applyBorder="1" applyAlignment="1" applyProtection="1">
      <alignment vertical="center"/>
      <protection locked="0"/>
    </xf>
    <xf numFmtId="0" fontId="17" fillId="13" borderId="6" xfId="0" applyFont="1" applyFill="1" applyBorder="1" applyAlignment="1">
      <alignment horizontal="center" vertical="center"/>
    </xf>
    <xf numFmtId="0" fontId="17" fillId="13" borderId="1" xfId="0" applyFont="1" applyFill="1" applyBorder="1" applyAlignment="1">
      <alignment horizontal="left" vertical="center"/>
    </xf>
    <xf numFmtId="0" fontId="7" fillId="13" borderId="1" xfId="0" applyFont="1" applyFill="1" applyBorder="1" applyAlignment="1">
      <alignment vertical="center" wrapText="1"/>
    </xf>
    <xf numFmtId="164" fontId="7" fillId="13" borderId="1" xfId="1" applyNumberFormat="1" applyFont="1" applyFill="1" applyBorder="1" applyAlignment="1">
      <alignment vertical="center"/>
    </xf>
    <xf numFmtId="164" fontId="7" fillId="13" borderId="1" xfId="0" applyNumberFormat="1" applyFont="1" applyFill="1" applyBorder="1" applyAlignment="1">
      <alignment vertical="center" wrapText="1"/>
    </xf>
    <xf numFmtId="0" fontId="7" fillId="13" borderId="1" xfId="0" applyFont="1" applyFill="1" applyBorder="1" applyAlignment="1">
      <alignment horizontal="center" vertical="center"/>
    </xf>
    <xf numFmtId="0" fontId="7" fillId="13" borderId="1" xfId="0" applyFont="1" applyFill="1" applyBorder="1"/>
    <xf numFmtId="0" fontId="8" fillId="13" borderId="1" xfId="0" applyFont="1" applyFill="1" applyBorder="1" applyAlignment="1" applyProtection="1">
      <alignment vertical="center"/>
      <protection locked="0"/>
    </xf>
    <xf numFmtId="164" fontId="7" fillId="13" borderId="7" xfId="1" applyNumberFormat="1" applyFont="1" applyFill="1" applyBorder="1" applyAlignment="1">
      <alignment horizontal="center" vertical="center"/>
    </xf>
    <xf numFmtId="0" fontId="7" fillId="13" borderId="6" xfId="0" applyFont="1" applyFill="1" applyBorder="1" applyAlignment="1">
      <alignment horizontal="center" vertical="center"/>
    </xf>
    <xf numFmtId="14" fontId="7" fillId="13" borderId="1" xfId="0" applyNumberFormat="1" applyFont="1" applyFill="1" applyBorder="1" applyAlignment="1">
      <alignment vertical="center"/>
    </xf>
    <xf numFmtId="1" fontId="7" fillId="13" borderId="1" xfId="0" applyNumberFormat="1" applyFont="1" applyFill="1" applyBorder="1" applyAlignment="1">
      <alignment horizontal="center" vertical="center" wrapText="1"/>
    </xf>
    <xf numFmtId="0" fontId="7" fillId="13" borderId="1" xfId="0" applyFont="1" applyFill="1" applyBorder="1" applyAlignment="1">
      <alignment horizontal="left" vertical="center"/>
    </xf>
    <xf numFmtId="0" fontId="7" fillId="13" borderId="8" xfId="0" applyFont="1" applyFill="1" applyBorder="1" applyAlignment="1">
      <alignment horizontal="left" vertical="center"/>
    </xf>
    <xf numFmtId="0" fontId="7" fillId="13" borderId="6" xfId="0" applyFont="1" applyFill="1" applyBorder="1" applyAlignment="1">
      <alignment horizontal="left" vertical="center"/>
    </xf>
    <xf numFmtId="166" fontId="3" fillId="13" borderId="1" xfId="0" applyNumberFormat="1" applyFont="1" applyFill="1" applyBorder="1" applyAlignment="1" applyProtection="1">
      <alignment horizontal="right" vertical="center"/>
      <protection locked="0"/>
    </xf>
    <xf numFmtId="164" fontId="3" fillId="13" borderId="6" xfId="1" applyNumberFormat="1" applyFont="1" applyFill="1" applyBorder="1" applyAlignment="1">
      <alignment vertical="center"/>
    </xf>
    <xf numFmtId="167" fontId="3" fillId="13" borderId="1" xfId="0" applyNumberFormat="1" applyFont="1" applyFill="1" applyBorder="1" applyAlignment="1">
      <alignment horizontal="center" vertical="center"/>
    </xf>
    <xf numFmtId="0" fontId="4" fillId="13" borderId="1" xfId="0" applyFont="1" applyFill="1" applyBorder="1" applyAlignment="1">
      <alignment horizontal="center" vertical="center" wrapText="1"/>
    </xf>
    <xf numFmtId="1" fontId="3" fillId="13" borderId="1" xfId="0" applyNumberFormat="1" applyFont="1" applyFill="1" applyBorder="1" applyAlignment="1">
      <alignment horizontal="left" vertical="center" wrapText="1"/>
    </xf>
    <xf numFmtId="0" fontId="16" fillId="13" borderId="11" xfId="0" applyFont="1" applyFill="1" applyBorder="1" applyAlignment="1">
      <alignment horizontal="center" vertical="center"/>
    </xf>
    <xf numFmtId="0" fontId="3" fillId="13" borderId="1" xfId="0" applyFont="1" applyFill="1" applyBorder="1" applyAlignment="1" applyProtection="1">
      <alignment vertical="center"/>
      <protection locked="0"/>
    </xf>
    <xf numFmtId="166" fontId="3" fillId="13" borderId="1" xfId="0" applyNumberFormat="1" applyFont="1" applyFill="1" applyBorder="1" applyAlignment="1" applyProtection="1">
      <alignment vertical="center"/>
      <protection locked="0"/>
    </xf>
    <xf numFmtId="0" fontId="3" fillId="13" borderId="6" xfId="0" applyFont="1" applyFill="1" applyBorder="1" applyAlignment="1">
      <alignment vertical="center"/>
    </xf>
    <xf numFmtId="0" fontId="3" fillId="13" borderId="1" xfId="0" applyFont="1" applyFill="1" applyBorder="1" applyAlignment="1">
      <alignment vertical="center"/>
    </xf>
    <xf numFmtId="49" fontId="3" fillId="13" borderId="1" xfId="0" applyNumberFormat="1" applyFont="1" applyFill="1" applyBorder="1" applyAlignment="1">
      <alignment horizontal="right" vertical="center"/>
    </xf>
    <xf numFmtId="14" fontId="3" fillId="13" borderId="1" xfId="0" applyNumberFormat="1" applyFont="1" applyFill="1" applyBorder="1" applyAlignment="1">
      <alignment vertical="center" wrapText="1"/>
    </xf>
    <xf numFmtId="14" fontId="3" fillId="13" borderId="5" xfId="1" applyNumberFormat="1" applyFont="1" applyFill="1" applyBorder="1" applyAlignment="1">
      <alignment vertical="center"/>
    </xf>
    <xf numFmtId="164" fontId="3" fillId="13" borderId="1" xfId="1" applyNumberFormat="1" applyFont="1" applyFill="1" applyBorder="1" applyAlignment="1">
      <alignment vertical="center"/>
    </xf>
    <xf numFmtId="14" fontId="3" fillId="13" borderId="1" xfId="0" applyNumberFormat="1" applyFont="1" applyFill="1" applyBorder="1" applyAlignment="1">
      <alignment vertical="center"/>
    </xf>
    <xf numFmtId="164" fontId="3" fillId="13" borderId="1" xfId="0" applyNumberFormat="1" applyFont="1" applyFill="1" applyBorder="1" applyAlignment="1">
      <alignment vertical="center" wrapText="1"/>
    </xf>
    <xf numFmtId="0" fontId="3" fillId="13" borderId="5" xfId="0" applyFont="1" applyFill="1" applyBorder="1" applyAlignment="1">
      <alignment vertical="center"/>
    </xf>
    <xf numFmtId="0" fontId="3" fillId="13" borderId="0" xfId="0" applyFont="1" applyFill="1" applyAlignment="1">
      <alignment vertical="center"/>
    </xf>
    <xf numFmtId="0" fontId="3" fillId="14" borderId="1" xfId="0" applyFont="1" applyFill="1" applyBorder="1" applyAlignment="1">
      <alignment horizontal="center" vertical="center"/>
    </xf>
    <xf numFmtId="0" fontId="8" fillId="14" borderId="1" xfId="0" applyFont="1" applyFill="1" applyBorder="1" applyAlignment="1" applyProtection="1">
      <alignment vertical="center"/>
      <protection locked="0"/>
    </xf>
    <xf numFmtId="0" fontId="20" fillId="11" borderId="1" xfId="3" applyFont="1" applyFill="1" applyBorder="1" applyAlignment="1" applyProtection="1">
      <alignment vertical="center"/>
      <protection locked="0"/>
    </xf>
    <xf numFmtId="0" fontId="21" fillId="0" borderId="0" xfId="0" applyFont="1" applyAlignment="1">
      <alignment horizontal="right"/>
    </xf>
    <xf numFmtId="0" fontId="3" fillId="0" borderId="11" xfId="0" applyFont="1" applyBorder="1" applyAlignment="1">
      <alignment horizontal="center" vertical="center"/>
    </xf>
    <xf numFmtId="0" fontId="16" fillId="12" borderId="1" xfId="0" applyFont="1" applyFill="1" applyBorder="1" applyAlignment="1">
      <alignment horizontal="left" vertical="center"/>
    </xf>
    <xf numFmtId="0" fontId="7" fillId="12" borderId="1" xfId="0" applyFont="1" applyFill="1" applyBorder="1" applyAlignment="1">
      <alignment vertical="center"/>
    </xf>
    <xf numFmtId="0" fontId="17" fillId="12" borderId="6" xfId="0" applyFont="1" applyFill="1" applyBorder="1" applyAlignment="1">
      <alignment horizontal="center" vertical="center"/>
    </xf>
    <xf numFmtId="0" fontId="17" fillId="12" borderId="1" xfId="0" applyFont="1" applyFill="1" applyBorder="1" applyAlignment="1">
      <alignment horizontal="left" vertical="center"/>
    </xf>
    <xf numFmtId="164" fontId="7" fillId="12" borderId="1" xfId="1" applyNumberFormat="1" applyFont="1" applyFill="1" applyBorder="1" applyAlignment="1">
      <alignment vertical="center"/>
    </xf>
    <xf numFmtId="1" fontId="3" fillId="12" borderId="1" xfId="0" applyNumberFormat="1" applyFont="1" applyFill="1" applyBorder="1" applyAlignment="1">
      <alignment horizontal="left" vertical="center" wrapText="1"/>
    </xf>
    <xf numFmtId="0" fontId="16" fillId="12" borderId="11" xfId="0" applyFont="1" applyFill="1" applyBorder="1" applyAlignment="1">
      <alignment horizontal="center" vertical="center"/>
    </xf>
    <xf numFmtId="164" fontId="3" fillId="12" borderId="1" xfId="1" applyNumberFormat="1" applyFont="1" applyFill="1" applyBorder="1" applyAlignment="1">
      <alignment vertical="center"/>
    </xf>
    <xf numFmtId="0" fontId="0" fillId="12" borderId="1" xfId="0" applyFill="1" applyBorder="1"/>
    <xf numFmtId="0" fontId="5" fillId="12" borderId="1" xfId="3" applyFill="1" applyBorder="1" applyAlignment="1">
      <alignment vertical="center"/>
    </xf>
    <xf numFmtId="0" fontId="16" fillId="15" borderId="1" xfId="0" applyFont="1" applyFill="1" applyBorder="1" applyAlignment="1">
      <alignment horizontal="center" vertical="center"/>
    </xf>
    <xf numFmtId="0" fontId="3" fillId="15" borderId="1" xfId="0" applyFont="1" applyFill="1" applyBorder="1" applyAlignment="1">
      <alignment horizontal="left" vertical="center"/>
    </xf>
    <xf numFmtId="0" fontId="16" fillId="15" borderId="1" xfId="0" applyFont="1" applyFill="1" applyBorder="1" applyAlignment="1">
      <alignment horizontal="left" vertical="center"/>
    </xf>
    <xf numFmtId="0" fontId="3" fillId="15" borderId="1" xfId="0" applyFont="1" applyFill="1" applyBorder="1" applyAlignment="1">
      <alignment horizontal="center" vertical="center"/>
    </xf>
    <xf numFmtId="0" fontId="15" fillId="15" borderId="4" xfId="0" applyFont="1" applyFill="1" applyBorder="1" applyAlignment="1">
      <alignment horizontal="left" vertical="center"/>
    </xf>
    <xf numFmtId="0" fontId="3" fillId="15" borderId="1" xfId="0" applyFont="1" applyFill="1" applyBorder="1" applyAlignment="1">
      <alignment vertical="center" wrapText="1"/>
    </xf>
    <xf numFmtId="0" fontId="7" fillId="15" borderId="1" xfId="0" applyFont="1" applyFill="1" applyBorder="1" applyAlignment="1">
      <alignment vertical="center"/>
    </xf>
    <xf numFmtId="0" fontId="17" fillId="15" borderId="5" xfId="0" applyFont="1" applyFill="1" applyBorder="1" applyAlignment="1">
      <alignment horizontal="left" vertical="center"/>
    </xf>
    <xf numFmtId="0" fontId="7" fillId="15" borderId="1" xfId="0" applyFont="1" applyFill="1" applyBorder="1" applyAlignment="1" applyProtection="1">
      <alignment vertical="center"/>
      <protection locked="0"/>
    </xf>
    <xf numFmtId="166" fontId="7" fillId="15" borderId="1" xfId="0" applyNumberFormat="1" applyFont="1" applyFill="1" applyBorder="1" applyAlignment="1" applyProtection="1">
      <alignment vertical="center"/>
      <protection locked="0"/>
    </xf>
    <xf numFmtId="0" fontId="17" fillId="15" borderId="6" xfId="0" applyFont="1" applyFill="1" applyBorder="1" applyAlignment="1">
      <alignment horizontal="center" vertical="center"/>
    </xf>
    <xf numFmtId="0" fontId="17" fillId="15" borderId="1" xfId="0" applyFont="1" applyFill="1" applyBorder="1" applyAlignment="1">
      <alignment horizontal="left" vertical="center"/>
    </xf>
    <xf numFmtId="0" fontId="7" fillId="15" borderId="1" xfId="0" applyFont="1" applyFill="1" applyBorder="1" applyAlignment="1">
      <alignment vertical="center" wrapText="1"/>
    </xf>
    <xf numFmtId="164" fontId="7" fillId="15" borderId="1" xfId="1" applyNumberFormat="1" applyFont="1" applyFill="1" applyBorder="1" applyAlignment="1">
      <alignment vertical="center"/>
    </xf>
    <xf numFmtId="164" fontId="7" fillId="15" borderId="1" xfId="0" applyNumberFormat="1" applyFont="1" applyFill="1" applyBorder="1" applyAlignment="1">
      <alignment vertical="center" wrapText="1"/>
    </xf>
    <xf numFmtId="0" fontId="7" fillId="15" borderId="1" xfId="0" applyFont="1" applyFill="1" applyBorder="1" applyAlignment="1">
      <alignment horizontal="center" vertical="center"/>
    </xf>
    <xf numFmtId="0" fontId="7" fillId="15" borderId="1" xfId="0" applyFont="1" applyFill="1" applyBorder="1"/>
    <xf numFmtId="0" fontId="8" fillId="15" borderId="1" xfId="0" applyFont="1" applyFill="1" applyBorder="1" applyAlignment="1" applyProtection="1">
      <alignment vertical="center"/>
      <protection locked="0"/>
    </xf>
    <xf numFmtId="164" fontId="7" fillId="15" borderId="7" xfId="1" applyNumberFormat="1" applyFont="1" applyFill="1" applyBorder="1" applyAlignment="1">
      <alignment horizontal="center" vertical="center"/>
    </xf>
    <xf numFmtId="0" fontId="7" fillId="15" borderId="6" xfId="0" applyFont="1" applyFill="1" applyBorder="1" applyAlignment="1">
      <alignment horizontal="center" vertical="center"/>
    </xf>
    <xf numFmtId="14" fontId="7" fillId="15" borderId="1" xfId="0" applyNumberFormat="1" applyFont="1" applyFill="1" applyBorder="1" applyAlignment="1">
      <alignment vertical="center"/>
    </xf>
    <xf numFmtId="1" fontId="7" fillId="15" borderId="1" xfId="0" applyNumberFormat="1" applyFont="1" applyFill="1" applyBorder="1" applyAlignment="1">
      <alignment horizontal="center" vertical="center" wrapText="1"/>
    </xf>
    <xf numFmtId="0" fontId="7" fillId="15" borderId="1" xfId="0" applyFont="1" applyFill="1" applyBorder="1" applyAlignment="1">
      <alignment horizontal="left" vertical="center"/>
    </xf>
    <xf numFmtId="166" fontId="3" fillId="15" borderId="1" xfId="0" applyNumberFormat="1" applyFont="1" applyFill="1" applyBorder="1" applyAlignment="1" applyProtection="1">
      <alignment horizontal="right" vertical="center"/>
      <protection locked="0"/>
    </xf>
    <xf numFmtId="164" fontId="3" fillId="15" borderId="6" xfId="1" applyNumberFormat="1" applyFont="1" applyFill="1" applyBorder="1" applyAlignment="1">
      <alignment vertical="center"/>
    </xf>
    <xf numFmtId="167" fontId="3" fillId="15" borderId="1" xfId="0" applyNumberFormat="1" applyFont="1" applyFill="1" applyBorder="1" applyAlignment="1">
      <alignment horizontal="center" vertical="center"/>
    </xf>
    <xf numFmtId="0" fontId="4" fillId="15" borderId="1" xfId="0" applyFont="1" applyFill="1" applyBorder="1" applyAlignment="1">
      <alignment horizontal="center" vertical="center" wrapText="1"/>
    </xf>
    <xf numFmtId="0" fontId="3" fillId="15" borderId="1" xfId="0" applyFont="1" applyFill="1" applyBorder="1" applyAlignment="1">
      <alignment wrapText="1"/>
    </xf>
    <xf numFmtId="49" fontId="3" fillId="15" borderId="1" xfId="0" applyNumberFormat="1" applyFont="1" applyFill="1" applyBorder="1" applyAlignment="1">
      <alignment horizontal="left" wrapText="1"/>
    </xf>
    <xf numFmtId="0" fontId="16" fillId="15" borderId="11" xfId="0" applyFont="1" applyFill="1" applyBorder="1" applyAlignment="1">
      <alignment horizontal="center" vertical="center"/>
    </xf>
    <xf numFmtId="0" fontId="3" fillId="15" borderId="1" xfId="0" applyFont="1" applyFill="1" applyBorder="1" applyAlignment="1" applyProtection="1">
      <alignment vertical="center"/>
      <protection locked="0"/>
    </xf>
    <xf numFmtId="166" fontId="3" fillId="15" borderId="1" xfId="0" applyNumberFormat="1" applyFont="1" applyFill="1" applyBorder="1" applyAlignment="1" applyProtection="1">
      <alignment vertical="center"/>
      <protection locked="0"/>
    </xf>
    <xf numFmtId="0" fontId="3" fillId="15" borderId="6" xfId="0" applyFont="1" applyFill="1" applyBorder="1" applyAlignment="1">
      <alignment vertical="center"/>
    </xf>
    <xf numFmtId="0" fontId="3" fillId="15" borderId="1" xfId="0" applyFont="1" applyFill="1" applyBorder="1" applyAlignment="1">
      <alignment vertical="center"/>
    </xf>
    <xf numFmtId="49" fontId="3" fillId="15" borderId="1" xfId="0" applyNumberFormat="1" applyFont="1" applyFill="1" applyBorder="1" applyAlignment="1">
      <alignment horizontal="right" vertical="center"/>
    </xf>
    <xf numFmtId="14" fontId="3" fillId="15" borderId="1" xfId="0" applyNumberFormat="1" applyFont="1" applyFill="1" applyBorder="1" applyAlignment="1">
      <alignment vertical="center" wrapText="1"/>
    </xf>
    <xf numFmtId="14" fontId="3" fillId="15" borderId="5" xfId="1" applyNumberFormat="1" applyFont="1" applyFill="1" applyBorder="1" applyAlignment="1">
      <alignment vertical="center"/>
    </xf>
    <xf numFmtId="164" fontId="3" fillId="15" borderId="1" xfId="1" applyNumberFormat="1" applyFont="1" applyFill="1" applyBorder="1" applyAlignment="1">
      <alignment vertical="center"/>
    </xf>
    <xf numFmtId="14" fontId="3" fillId="15" borderId="1" xfId="0" applyNumberFormat="1" applyFont="1" applyFill="1" applyBorder="1" applyAlignment="1">
      <alignment vertical="center"/>
    </xf>
    <xf numFmtId="164" fontId="3" fillId="15" borderId="1" xfId="0" applyNumberFormat="1" applyFont="1" applyFill="1" applyBorder="1" applyAlignment="1">
      <alignment vertical="center" wrapText="1"/>
    </xf>
    <xf numFmtId="0" fontId="3" fillId="15" borderId="5" xfId="0" applyFont="1" applyFill="1" applyBorder="1" applyAlignment="1">
      <alignment vertical="center"/>
    </xf>
    <xf numFmtId="0" fontId="3" fillId="15" borderId="0" xfId="0" applyFont="1" applyFill="1" applyAlignment="1">
      <alignment vertical="center"/>
    </xf>
    <xf numFmtId="14" fontId="19" fillId="0" borderId="0" xfId="0" applyNumberFormat="1" applyFont="1"/>
    <xf numFmtId="0" fontId="5" fillId="12" borderId="0" xfId="3" applyFill="1" applyAlignment="1">
      <alignment vertical="center"/>
    </xf>
    <xf numFmtId="0" fontId="3" fillId="0" borderId="1" xfId="0" applyFont="1" applyBorder="1"/>
    <xf numFmtId="0" fontId="3" fillId="13" borderId="1" xfId="0" applyFont="1" applyFill="1" applyBorder="1" applyAlignment="1">
      <alignment wrapText="1"/>
    </xf>
    <xf numFmtId="49" fontId="3" fillId="13" borderId="1" xfId="0" applyNumberFormat="1" applyFont="1" applyFill="1" applyBorder="1" applyAlignment="1">
      <alignment horizontal="left" wrapText="1"/>
    </xf>
    <xf numFmtId="0" fontId="3" fillId="16" borderId="1" xfId="0" applyFont="1" applyFill="1" applyBorder="1" applyAlignment="1">
      <alignment horizontal="center" vertical="center"/>
    </xf>
    <xf numFmtId="0" fontId="4" fillId="16" borderId="1" xfId="0" applyFont="1" applyFill="1" applyBorder="1" applyAlignment="1">
      <alignment horizontal="center" vertical="center"/>
    </xf>
    <xf numFmtId="0" fontId="8" fillId="16" borderId="1" xfId="0" applyFont="1" applyFill="1" applyBorder="1" applyAlignment="1" applyProtection="1">
      <alignment vertical="center"/>
      <protection locked="0"/>
    </xf>
    <xf numFmtId="0" fontId="16" fillId="17" borderId="1" xfId="0" applyFont="1" applyFill="1" applyBorder="1" applyAlignment="1">
      <alignment horizontal="center" vertical="center"/>
    </xf>
    <xf numFmtId="0" fontId="3" fillId="17" borderId="1" xfId="0" applyFont="1" applyFill="1" applyBorder="1" applyAlignment="1">
      <alignment horizontal="left" vertical="center"/>
    </xf>
    <xf numFmtId="0" fontId="16" fillId="17" borderId="1" xfId="0" applyFont="1" applyFill="1" applyBorder="1" applyAlignment="1">
      <alignment horizontal="left" vertical="center"/>
    </xf>
    <xf numFmtId="0" fontId="3" fillId="17" borderId="1" xfId="0" applyFont="1" applyFill="1" applyBorder="1" applyAlignment="1">
      <alignment horizontal="center" vertical="center"/>
    </xf>
    <xf numFmtId="0" fontId="15" fillId="17" borderId="4" xfId="0" applyFont="1" applyFill="1" applyBorder="1" applyAlignment="1">
      <alignment horizontal="left" vertical="center"/>
    </xf>
    <xf numFmtId="0" fontId="3" fillId="17" borderId="1" xfId="0" applyFont="1" applyFill="1" applyBorder="1" applyAlignment="1">
      <alignment vertical="center" wrapText="1"/>
    </xf>
    <xf numFmtId="0" fontId="7" fillId="17" borderId="1" xfId="0" applyFont="1" applyFill="1" applyBorder="1" applyAlignment="1">
      <alignment vertical="center"/>
    </xf>
    <xf numFmtId="0" fontId="17" fillId="17" borderId="5" xfId="0" applyFont="1" applyFill="1" applyBorder="1" applyAlignment="1">
      <alignment horizontal="left" vertical="center"/>
    </xf>
    <xf numFmtId="0" fontId="7" fillId="17" borderId="1" xfId="0" applyFont="1" applyFill="1" applyBorder="1" applyAlignment="1" applyProtection="1">
      <alignment vertical="center"/>
      <protection locked="0"/>
    </xf>
    <xf numFmtId="166" fontId="7" fillId="17" borderId="1" xfId="0" applyNumberFormat="1" applyFont="1" applyFill="1" applyBorder="1" applyAlignment="1" applyProtection="1">
      <alignment vertical="center"/>
      <protection locked="0"/>
    </xf>
    <xf numFmtId="0" fontId="17" fillId="17" borderId="6" xfId="0" applyFont="1" applyFill="1" applyBorder="1" applyAlignment="1">
      <alignment horizontal="center" vertical="center"/>
    </xf>
    <xf numFmtId="0" fontId="17" fillId="17" borderId="1" xfId="0" applyFont="1" applyFill="1" applyBorder="1" applyAlignment="1">
      <alignment horizontal="left" vertical="center"/>
    </xf>
    <xf numFmtId="0" fontId="7" fillId="17" borderId="1" xfId="0" applyFont="1" applyFill="1" applyBorder="1" applyAlignment="1">
      <alignment vertical="center" wrapText="1"/>
    </xf>
    <xf numFmtId="164" fontId="7" fillId="17" borderId="1" xfId="1" applyNumberFormat="1" applyFont="1" applyFill="1" applyBorder="1" applyAlignment="1">
      <alignment vertical="center"/>
    </xf>
    <xf numFmtId="164" fontId="7" fillId="17" borderId="1" xfId="0" applyNumberFormat="1" applyFont="1" applyFill="1" applyBorder="1" applyAlignment="1">
      <alignment vertical="center" wrapText="1"/>
    </xf>
    <xf numFmtId="0" fontId="7" fillId="17" borderId="1" xfId="0" applyFont="1" applyFill="1" applyBorder="1" applyAlignment="1">
      <alignment horizontal="center" vertical="center"/>
    </xf>
    <xf numFmtId="0" fontId="7" fillId="17" borderId="1" xfId="0" applyFont="1" applyFill="1" applyBorder="1"/>
    <xf numFmtId="0" fontId="8" fillId="17" borderId="1" xfId="0" applyFont="1" applyFill="1" applyBorder="1" applyAlignment="1" applyProtection="1">
      <alignment vertical="center"/>
      <protection locked="0"/>
    </xf>
    <xf numFmtId="164" fontId="7" fillId="17" borderId="7" xfId="1" applyNumberFormat="1" applyFont="1" applyFill="1" applyBorder="1" applyAlignment="1">
      <alignment horizontal="center" vertical="center"/>
    </xf>
    <xf numFmtId="0" fontId="7" fillId="17" borderId="6" xfId="0" applyFont="1" applyFill="1" applyBorder="1" applyAlignment="1">
      <alignment horizontal="center" vertical="center"/>
    </xf>
    <xf numFmtId="14" fontId="7" fillId="17" borderId="1" xfId="0" applyNumberFormat="1" applyFont="1" applyFill="1" applyBorder="1" applyAlignment="1">
      <alignment vertical="center"/>
    </xf>
    <xf numFmtId="1" fontId="7" fillId="17" borderId="1" xfId="0" applyNumberFormat="1" applyFont="1" applyFill="1" applyBorder="1" applyAlignment="1">
      <alignment horizontal="center" vertical="center" wrapText="1"/>
    </xf>
    <xf numFmtId="0" fontId="7" fillId="17" borderId="1" xfId="0" applyFont="1" applyFill="1" applyBorder="1" applyAlignment="1">
      <alignment horizontal="left" vertical="center"/>
    </xf>
    <xf numFmtId="166" fontId="3" fillId="17" borderId="1" xfId="0" applyNumberFormat="1" applyFont="1" applyFill="1" applyBorder="1" applyAlignment="1" applyProtection="1">
      <alignment horizontal="right" vertical="center"/>
      <protection locked="0"/>
    </xf>
    <xf numFmtId="164" fontId="3" fillId="17" borderId="6" xfId="1" applyNumberFormat="1" applyFont="1" applyFill="1" applyBorder="1" applyAlignment="1">
      <alignment vertical="center"/>
    </xf>
    <xf numFmtId="167" fontId="3" fillId="17" borderId="1" xfId="0" applyNumberFormat="1" applyFont="1" applyFill="1" applyBorder="1" applyAlignment="1">
      <alignment horizontal="center" vertical="center"/>
    </xf>
    <xf numFmtId="0" fontId="4" fillId="17" borderId="1" xfId="0" applyFont="1" applyFill="1" applyBorder="1" applyAlignment="1">
      <alignment horizontal="center" vertical="center" wrapText="1"/>
    </xf>
    <xf numFmtId="0" fontId="3" fillId="17" borderId="1" xfId="0" applyFont="1" applyFill="1" applyBorder="1" applyAlignment="1">
      <alignment wrapText="1"/>
    </xf>
    <xf numFmtId="49" fontId="3" fillId="17" borderId="1" xfId="0" applyNumberFormat="1" applyFont="1" applyFill="1" applyBorder="1" applyAlignment="1">
      <alignment horizontal="left" wrapText="1"/>
    </xf>
    <xf numFmtId="0" fontId="16" fillId="17" borderId="11" xfId="0" applyFont="1" applyFill="1" applyBorder="1" applyAlignment="1">
      <alignment horizontal="center" vertical="center"/>
    </xf>
    <xf numFmtId="0" fontId="3" fillId="17" borderId="1" xfId="0" applyFont="1" applyFill="1" applyBorder="1" applyAlignment="1" applyProtection="1">
      <alignment vertical="center"/>
      <protection locked="0"/>
    </xf>
    <xf numFmtId="166" fontId="3" fillId="17" borderId="1" xfId="0" applyNumberFormat="1" applyFont="1" applyFill="1" applyBorder="1" applyAlignment="1" applyProtection="1">
      <alignment vertical="center"/>
      <protection locked="0"/>
    </xf>
    <xf numFmtId="0" fontId="3" fillId="17" borderId="6" xfId="0" applyFont="1" applyFill="1" applyBorder="1" applyAlignment="1">
      <alignment vertical="center"/>
    </xf>
    <xf numFmtId="14" fontId="3" fillId="17" borderId="1" xfId="0" applyNumberFormat="1" applyFont="1" applyFill="1" applyBorder="1" applyAlignment="1">
      <alignment vertical="center"/>
    </xf>
    <xf numFmtId="0" fontId="3" fillId="17" borderId="1" xfId="0" applyFont="1" applyFill="1" applyBorder="1" applyAlignment="1">
      <alignment vertical="center"/>
    </xf>
    <xf numFmtId="49" fontId="3" fillId="17" borderId="1" xfId="0" applyNumberFormat="1" applyFont="1" applyFill="1" applyBorder="1" applyAlignment="1">
      <alignment horizontal="right" vertical="center"/>
    </xf>
    <xf numFmtId="14" fontId="3" fillId="17" borderId="1" xfId="0" applyNumberFormat="1" applyFont="1" applyFill="1" applyBorder="1" applyAlignment="1">
      <alignment vertical="center" wrapText="1"/>
    </xf>
    <xf numFmtId="14" fontId="3" fillId="17" borderId="5" xfId="1" applyNumberFormat="1" applyFont="1" applyFill="1" applyBorder="1" applyAlignment="1">
      <alignment vertical="center"/>
    </xf>
    <xf numFmtId="14" fontId="3" fillId="17" borderId="6" xfId="0" applyNumberFormat="1" applyFont="1" applyFill="1" applyBorder="1" applyAlignment="1">
      <alignment vertical="center"/>
    </xf>
    <xf numFmtId="164" fontId="3" fillId="17" borderId="1" xfId="1" applyNumberFormat="1" applyFont="1" applyFill="1" applyBorder="1" applyAlignment="1">
      <alignment vertical="center"/>
    </xf>
    <xf numFmtId="0" fontId="3" fillId="17" borderId="0" xfId="0" applyFont="1" applyFill="1" applyAlignment="1">
      <alignment vertical="center"/>
    </xf>
    <xf numFmtId="164" fontId="3" fillId="17" borderId="1" xfId="0" applyNumberFormat="1" applyFont="1" applyFill="1" applyBorder="1" applyAlignment="1">
      <alignment vertical="center" wrapText="1"/>
    </xf>
    <xf numFmtId="0" fontId="3" fillId="17" borderId="5" xfId="0" applyFont="1" applyFill="1" applyBorder="1" applyAlignment="1">
      <alignment vertical="center"/>
    </xf>
    <xf numFmtId="0" fontId="15" fillId="16" borderId="4" xfId="0" applyFont="1" applyFill="1" applyBorder="1" applyAlignment="1">
      <alignment horizontal="left" vertical="center"/>
    </xf>
    <xf numFmtId="0" fontId="16" fillId="16" borderId="1" xfId="0" applyFont="1" applyFill="1" applyBorder="1" applyAlignment="1">
      <alignment horizontal="center" vertical="center"/>
    </xf>
    <xf numFmtId="0" fontId="3" fillId="16" borderId="1" xfId="0" applyFont="1" applyFill="1" applyBorder="1" applyAlignment="1">
      <alignment vertical="center" wrapText="1"/>
    </xf>
    <xf numFmtId="0" fontId="16" fillId="16" borderId="1" xfId="0" applyFont="1" applyFill="1" applyBorder="1" applyAlignment="1">
      <alignment horizontal="left" vertical="center"/>
    </xf>
    <xf numFmtId="0" fontId="7" fillId="16" borderId="1" xfId="0" applyFont="1" applyFill="1" applyBorder="1" applyAlignment="1">
      <alignment vertical="center"/>
    </xf>
    <xf numFmtId="0" fontId="17" fillId="16" borderId="5" xfId="0" applyFont="1" applyFill="1" applyBorder="1" applyAlignment="1">
      <alignment horizontal="left" vertical="center"/>
    </xf>
    <xf numFmtId="0" fontId="7" fillId="16" borderId="1" xfId="0" applyFont="1" applyFill="1" applyBorder="1" applyAlignment="1" applyProtection="1">
      <alignment vertical="center"/>
      <protection locked="0"/>
    </xf>
    <xf numFmtId="166" fontId="7" fillId="16" borderId="1" xfId="0" applyNumberFormat="1" applyFont="1" applyFill="1" applyBorder="1" applyAlignment="1" applyProtection="1">
      <alignment vertical="center"/>
      <protection locked="0"/>
    </xf>
    <xf numFmtId="0" fontId="17" fillId="16" borderId="6" xfId="0" applyFont="1" applyFill="1" applyBorder="1" applyAlignment="1">
      <alignment horizontal="center" vertical="center"/>
    </xf>
    <xf numFmtId="0" fontId="17" fillId="16" borderId="1" xfId="0" applyFont="1" applyFill="1" applyBorder="1" applyAlignment="1">
      <alignment horizontal="left" vertical="center"/>
    </xf>
    <xf numFmtId="0" fontId="7" fillId="16" borderId="1" xfId="0" applyFont="1" applyFill="1" applyBorder="1" applyAlignment="1">
      <alignment vertical="center" wrapText="1"/>
    </xf>
    <xf numFmtId="164" fontId="7" fillId="16" borderId="1" xfId="1" applyNumberFormat="1" applyFont="1" applyFill="1" applyBorder="1" applyAlignment="1">
      <alignment vertical="center"/>
    </xf>
    <xf numFmtId="164" fontId="7" fillId="16" borderId="1" xfId="0" applyNumberFormat="1" applyFont="1" applyFill="1" applyBorder="1" applyAlignment="1">
      <alignment vertical="center" wrapText="1"/>
    </xf>
    <xf numFmtId="0" fontId="7" fillId="16" borderId="1" xfId="0" applyFont="1" applyFill="1" applyBorder="1" applyAlignment="1">
      <alignment horizontal="center" vertical="center"/>
    </xf>
    <xf numFmtId="0" fontId="7" fillId="16" borderId="1" xfId="0" applyFont="1" applyFill="1" applyBorder="1"/>
    <xf numFmtId="0" fontId="16" fillId="0" borderId="2" xfId="0" applyFont="1" applyBorder="1" applyAlignment="1">
      <alignment horizontal="center" vertical="center"/>
    </xf>
    <xf numFmtId="0" fontId="3" fillId="0" borderId="2" xfId="0" applyFont="1" applyBorder="1" applyAlignment="1">
      <alignment horizontal="left" vertical="center"/>
    </xf>
    <xf numFmtId="0" fontId="16" fillId="0" borderId="2" xfId="0" applyFont="1" applyBorder="1" applyAlignment="1">
      <alignment horizontal="left" vertical="center"/>
    </xf>
    <xf numFmtId="0" fontId="15" fillId="0" borderId="12" xfId="0" applyFont="1" applyBorder="1" applyAlignment="1">
      <alignment horizontal="left" vertical="center"/>
    </xf>
    <xf numFmtId="0" fontId="3" fillId="0" borderId="2" xfId="0" applyFont="1" applyBorder="1" applyAlignment="1">
      <alignment vertical="center" wrapText="1"/>
    </xf>
    <xf numFmtId="0" fontId="7" fillId="0" borderId="2" xfId="0" applyFont="1" applyBorder="1" applyAlignment="1">
      <alignment vertical="center"/>
    </xf>
    <xf numFmtId="0" fontId="17" fillId="0" borderId="3" xfId="0" applyFont="1" applyBorder="1" applyAlignment="1">
      <alignment horizontal="left" vertical="center"/>
    </xf>
    <xf numFmtId="0" fontId="7" fillId="11" borderId="2" xfId="0" applyFont="1" applyFill="1" applyBorder="1" applyAlignment="1" applyProtection="1">
      <alignment vertical="center"/>
      <protection locked="0"/>
    </xf>
    <xf numFmtId="166" fontId="7" fillId="11" borderId="2" xfId="0" applyNumberFormat="1" applyFont="1" applyFill="1" applyBorder="1" applyAlignment="1" applyProtection="1">
      <alignment vertical="center"/>
      <protection locked="0"/>
    </xf>
    <xf numFmtId="0" fontId="17" fillId="0" borderId="9" xfId="0" applyFont="1" applyBorder="1" applyAlignment="1">
      <alignment horizontal="center" vertical="center"/>
    </xf>
    <xf numFmtId="0" fontId="17" fillId="0" borderId="2" xfId="0" applyFont="1" applyBorder="1" applyAlignment="1">
      <alignment horizontal="left" vertical="center"/>
    </xf>
    <xf numFmtId="0" fontId="7" fillId="0" borderId="2" xfId="0" applyFont="1" applyBorder="1" applyAlignment="1">
      <alignment vertical="center" wrapText="1"/>
    </xf>
    <xf numFmtId="164" fontId="7" fillId="0" borderId="2" xfId="1" applyNumberFormat="1" applyFont="1" applyBorder="1" applyAlignment="1">
      <alignment vertical="center"/>
    </xf>
    <xf numFmtId="164" fontId="7" fillId="0" borderId="2" xfId="0" applyNumberFormat="1" applyFont="1" applyBorder="1" applyAlignment="1">
      <alignment vertical="center" wrapText="1"/>
    </xf>
    <xf numFmtId="0" fontId="22" fillId="0" borderId="3" xfId="0" applyFont="1" applyBorder="1"/>
    <xf numFmtId="0" fontId="7" fillId="0" borderId="2" xfId="0" applyFont="1" applyBorder="1"/>
    <xf numFmtId="0" fontId="8" fillId="11" borderId="2" xfId="0" applyFont="1" applyFill="1" applyBorder="1" applyAlignment="1" applyProtection="1">
      <alignment vertical="center"/>
      <protection locked="0"/>
    </xf>
    <xf numFmtId="164" fontId="7" fillId="0" borderId="10" xfId="1" applyNumberFormat="1" applyFont="1" applyFill="1" applyBorder="1" applyAlignment="1">
      <alignment horizontal="center" vertical="center"/>
    </xf>
    <xf numFmtId="14" fontId="7" fillId="0" borderId="2" xfId="0" applyNumberFormat="1" applyFont="1" applyBorder="1" applyAlignment="1">
      <alignment vertical="center"/>
    </xf>
    <xf numFmtId="1" fontId="7" fillId="0" borderId="2" xfId="0" applyNumberFormat="1" applyFont="1" applyBorder="1" applyAlignment="1">
      <alignment horizontal="center" vertical="center" wrapText="1"/>
    </xf>
    <xf numFmtId="166" fontId="3" fillId="11" borderId="2" xfId="0" applyNumberFormat="1" applyFont="1" applyFill="1" applyBorder="1" applyAlignment="1" applyProtection="1">
      <alignment horizontal="right" vertical="center"/>
      <protection locked="0"/>
    </xf>
    <xf numFmtId="164" fontId="3" fillId="0" borderId="9" xfId="1" applyNumberFormat="1" applyFont="1" applyBorder="1" applyAlignment="1">
      <alignment vertical="center"/>
    </xf>
    <xf numFmtId="167" fontId="3"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wrapText="1"/>
    </xf>
    <xf numFmtId="49" fontId="3" fillId="0" borderId="2" xfId="0" applyNumberFormat="1" applyFont="1" applyBorder="1" applyAlignment="1">
      <alignment horizontal="left" wrapText="1"/>
    </xf>
    <xf numFmtId="0" fontId="16" fillId="0" borderId="13" xfId="0" applyFont="1" applyBorder="1" applyAlignment="1">
      <alignment horizontal="center" vertical="center"/>
    </xf>
    <xf numFmtId="0" fontId="3" fillId="11" borderId="2" xfId="0" applyFont="1" applyFill="1" applyBorder="1" applyAlignment="1" applyProtection="1">
      <alignment vertical="center"/>
      <protection locked="0"/>
    </xf>
    <xf numFmtId="166" fontId="3" fillId="11" borderId="2" xfId="0" applyNumberFormat="1" applyFont="1" applyFill="1" applyBorder="1" applyAlignment="1" applyProtection="1">
      <alignment vertical="center"/>
      <protection locked="0"/>
    </xf>
    <xf numFmtId="0" fontId="3" fillId="0" borderId="9" xfId="0" applyFont="1" applyBorder="1" applyAlignment="1">
      <alignment vertical="center"/>
    </xf>
    <xf numFmtId="0" fontId="3" fillId="0" borderId="2" xfId="0" applyFont="1" applyBorder="1" applyAlignment="1">
      <alignment vertical="center"/>
    </xf>
    <xf numFmtId="49" fontId="3" fillId="0" borderId="2" xfId="0" applyNumberFormat="1" applyFont="1" applyBorder="1" applyAlignment="1">
      <alignment horizontal="right" vertical="center"/>
    </xf>
    <xf numFmtId="14" fontId="3" fillId="0" borderId="2" xfId="0" applyNumberFormat="1" applyFont="1" applyBorder="1" applyAlignment="1">
      <alignment vertical="center" wrapText="1"/>
    </xf>
    <xf numFmtId="14" fontId="3" fillId="0" borderId="3" xfId="1" applyNumberFormat="1" applyFont="1" applyBorder="1" applyAlignment="1">
      <alignment vertical="center"/>
    </xf>
    <xf numFmtId="164" fontId="3" fillId="0" borderId="2" xfId="1" applyNumberFormat="1" applyFont="1" applyBorder="1" applyAlignment="1">
      <alignment vertical="center"/>
    </xf>
    <xf numFmtId="14" fontId="3" fillId="0" borderId="2" xfId="0" applyNumberFormat="1" applyFont="1" applyBorder="1" applyAlignment="1">
      <alignment vertical="center"/>
    </xf>
    <xf numFmtId="164" fontId="3" fillId="0" borderId="2" xfId="0" applyNumberFormat="1" applyFont="1" applyBorder="1" applyAlignment="1">
      <alignment vertical="center" wrapText="1"/>
    </xf>
    <xf numFmtId="0" fontId="3" fillId="0" borderId="3" xfId="0" applyFont="1" applyBorder="1" applyAlignment="1">
      <alignment vertical="center"/>
    </xf>
    <xf numFmtId="0" fontId="16" fillId="18" borderId="1" xfId="0" applyFont="1" applyFill="1" applyBorder="1" applyAlignment="1">
      <alignment horizontal="center" vertical="center"/>
    </xf>
    <xf numFmtId="0" fontId="16" fillId="18" borderId="1" xfId="0" applyFont="1" applyFill="1" applyBorder="1" applyAlignment="1">
      <alignment horizontal="left" vertical="center"/>
    </xf>
    <xf numFmtId="0" fontId="3" fillId="18" borderId="1" xfId="0" applyFont="1" applyFill="1" applyBorder="1" applyAlignment="1">
      <alignment horizontal="center" vertical="center"/>
    </xf>
    <xf numFmtId="0" fontId="15" fillId="18" borderId="1" xfId="0" applyFont="1" applyFill="1" applyBorder="1" applyAlignment="1">
      <alignment horizontal="left" vertical="center"/>
    </xf>
    <xf numFmtId="0" fontId="3" fillId="18" borderId="1" xfId="0" applyFont="1" applyFill="1" applyBorder="1" applyAlignment="1">
      <alignment vertical="center" wrapText="1"/>
    </xf>
    <xf numFmtId="0" fontId="17" fillId="18" borderId="1" xfId="0" applyFont="1" applyFill="1" applyBorder="1" applyAlignment="1">
      <alignment horizontal="left" vertical="center"/>
    </xf>
    <xf numFmtId="0" fontId="7" fillId="18" borderId="1" xfId="0" applyFont="1" applyFill="1" applyBorder="1" applyAlignment="1" applyProtection="1">
      <alignment vertical="center"/>
      <protection locked="0"/>
    </xf>
    <xf numFmtId="166" fontId="7" fillId="18" borderId="1" xfId="0" applyNumberFormat="1" applyFont="1" applyFill="1" applyBorder="1" applyAlignment="1" applyProtection="1">
      <alignment vertical="center"/>
      <protection locked="0"/>
    </xf>
    <xf numFmtId="0" fontId="17" fillId="18" borderId="1" xfId="0" applyFont="1" applyFill="1" applyBorder="1" applyAlignment="1">
      <alignment horizontal="center" vertical="center"/>
    </xf>
    <xf numFmtId="0" fontId="7" fillId="18" borderId="1" xfId="0" applyFont="1" applyFill="1" applyBorder="1" applyAlignment="1">
      <alignment vertical="center" wrapText="1"/>
    </xf>
    <xf numFmtId="0" fontId="7" fillId="18" borderId="1" xfId="0" applyFont="1" applyFill="1" applyBorder="1" applyAlignment="1">
      <alignment vertical="center"/>
    </xf>
    <xf numFmtId="164" fontId="7" fillId="18" borderId="1" xfId="1" applyNumberFormat="1" applyFont="1" applyFill="1" applyBorder="1" applyAlignment="1">
      <alignment vertical="center"/>
    </xf>
    <xf numFmtId="164" fontId="7" fillId="18" borderId="1" xfId="0" applyNumberFormat="1" applyFont="1" applyFill="1" applyBorder="1" applyAlignment="1">
      <alignment vertical="center" wrapText="1"/>
    </xf>
    <xf numFmtId="0" fontId="22" fillId="18" borderId="1" xfId="0" applyFont="1" applyFill="1" applyBorder="1"/>
    <xf numFmtId="0" fontId="0" fillId="18" borderId="1" xfId="0" applyFill="1" applyBorder="1"/>
    <xf numFmtId="0" fontId="8" fillId="18" borderId="1" xfId="0" applyFont="1" applyFill="1" applyBorder="1" applyAlignment="1" applyProtection="1">
      <alignment vertical="center"/>
      <protection locked="0"/>
    </xf>
    <xf numFmtId="164" fontId="7" fillId="18" borderId="1" xfId="1" applyNumberFormat="1" applyFont="1" applyFill="1" applyBorder="1" applyAlignment="1">
      <alignment horizontal="center" vertical="center"/>
    </xf>
    <xf numFmtId="0" fontId="7" fillId="18" borderId="1" xfId="0" applyFont="1" applyFill="1" applyBorder="1" applyAlignment="1">
      <alignment horizontal="center" vertical="center"/>
    </xf>
    <xf numFmtId="14" fontId="7" fillId="18" borderId="1" xfId="0" applyNumberFormat="1" applyFont="1" applyFill="1" applyBorder="1" applyAlignment="1">
      <alignment vertical="center"/>
    </xf>
    <xf numFmtId="1" fontId="7" fillId="18" borderId="1" xfId="0" applyNumberFormat="1" applyFont="1" applyFill="1" applyBorder="1" applyAlignment="1">
      <alignment horizontal="center" vertical="center" wrapText="1"/>
    </xf>
    <xf numFmtId="0" fontId="7" fillId="18" borderId="1" xfId="0" applyFont="1" applyFill="1" applyBorder="1" applyAlignment="1">
      <alignment horizontal="left" vertical="center"/>
    </xf>
    <xf numFmtId="0" fontId="20" fillId="18" borderId="1" xfId="4" applyFont="1" applyFill="1" applyBorder="1" applyAlignment="1">
      <alignment horizontal="center" vertical="center"/>
    </xf>
    <xf numFmtId="166" fontId="3" fillId="18" borderId="1" xfId="0" applyNumberFormat="1" applyFont="1" applyFill="1" applyBorder="1" applyAlignment="1" applyProtection="1">
      <alignment horizontal="right" vertical="center"/>
      <protection locked="0"/>
    </xf>
    <xf numFmtId="164" fontId="3" fillId="18" borderId="1" xfId="1" applyNumberFormat="1" applyFont="1" applyFill="1" applyBorder="1" applyAlignment="1">
      <alignment vertical="center"/>
    </xf>
    <xf numFmtId="167" fontId="3" fillId="18" borderId="1" xfId="0" applyNumberFormat="1" applyFont="1" applyFill="1" applyBorder="1" applyAlignment="1">
      <alignment horizontal="center" vertical="center"/>
    </xf>
    <xf numFmtId="0" fontId="4" fillId="18" borderId="1" xfId="0" applyFont="1" applyFill="1" applyBorder="1" applyAlignment="1">
      <alignment horizontal="center" vertical="center" wrapText="1"/>
    </xf>
    <xf numFmtId="0" fontId="3" fillId="18" borderId="1" xfId="0" applyFont="1" applyFill="1" applyBorder="1" applyAlignment="1" applyProtection="1">
      <alignment vertical="center"/>
      <protection locked="0"/>
    </xf>
    <xf numFmtId="166" fontId="3" fillId="18" borderId="1" xfId="0" applyNumberFormat="1" applyFont="1" applyFill="1" applyBorder="1" applyAlignment="1" applyProtection="1">
      <alignment vertical="center"/>
      <protection locked="0"/>
    </xf>
    <xf numFmtId="0" fontId="3" fillId="18" borderId="1" xfId="0" applyFont="1" applyFill="1" applyBorder="1" applyAlignment="1">
      <alignment vertical="center"/>
    </xf>
    <xf numFmtId="49" fontId="3" fillId="18" borderId="1" xfId="0" applyNumberFormat="1" applyFont="1" applyFill="1" applyBorder="1" applyAlignment="1">
      <alignment horizontal="right" vertical="center"/>
    </xf>
    <xf numFmtId="14" fontId="3" fillId="18" borderId="1" xfId="0" applyNumberFormat="1" applyFont="1" applyFill="1" applyBorder="1" applyAlignment="1">
      <alignment vertical="center" wrapText="1"/>
    </xf>
    <xf numFmtId="14" fontId="3" fillId="18" borderId="1" xfId="1" applyNumberFormat="1" applyFont="1" applyFill="1" applyBorder="1" applyAlignment="1">
      <alignment vertical="center"/>
    </xf>
    <xf numFmtId="14" fontId="3" fillId="18" borderId="1" xfId="0" applyNumberFormat="1" applyFont="1" applyFill="1" applyBorder="1" applyAlignment="1">
      <alignment vertical="center"/>
    </xf>
    <xf numFmtId="164" fontId="3" fillId="18" borderId="1" xfId="0" applyNumberFormat="1" applyFont="1" applyFill="1" applyBorder="1" applyAlignment="1">
      <alignment vertical="center" wrapText="1"/>
    </xf>
    <xf numFmtId="0" fontId="3" fillId="18" borderId="5" xfId="0" applyFont="1" applyFill="1" applyBorder="1" applyAlignment="1">
      <alignment vertical="center"/>
    </xf>
    <xf numFmtId="0" fontId="3" fillId="18" borderId="0" xfId="0" applyFont="1" applyFill="1" applyAlignment="1">
      <alignment vertical="center"/>
    </xf>
    <xf numFmtId="0" fontId="15" fillId="0" borderId="1" xfId="0" applyFont="1" applyBorder="1" applyAlignment="1">
      <alignment horizontal="left" vertical="center"/>
    </xf>
    <xf numFmtId="0" fontId="0" fillId="11" borderId="1" xfId="0" applyFill="1" applyBorder="1" applyAlignment="1" applyProtection="1">
      <alignment vertical="center"/>
      <protection locked="0"/>
    </xf>
    <xf numFmtId="164" fontId="7" fillId="11" borderId="1" xfId="1" applyNumberFormat="1" applyFont="1" applyFill="1" applyBorder="1" applyAlignment="1" applyProtection="1">
      <alignment vertical="center"/>
      <protection locked="0"/>
    </xf>
    <xf numFmtId="0" fontId="17" fillId="0" borderId="1" xfId="0" applyFont="1" applyBorder="1" applyAlignment="1">
      <alignment horizontal="center" vertical="center"/>
    </xf>
    <xf numFmtId="0" fontId="22" fillId="0" borderId="1" xfId="0" applyFont="1" applyBorder="1"/>
    <xf numFmtId="164" fontId="7" fillId="0" borderId="1" xfId="1" applyNumberFormat="1" applyFont="1" applyFill="1" applyBorder="1" applyAlignment="1">
      <alignment horizontal="center" vertical="center"/>
    </xf>
    <xf numFmtId="0" fontId="5" fillId="0" borderId="1" xfId="3" applyFill="1" applyBorder="1" applyAlignment="1">
      <alignment horizontal="center" vertical="center"/>
    </xf>
    <xf numFmtId="14" fontId="3" fillId="0" borderId="1" xfId="1" applyNumberFormat="1" applyFont="1" applyBorder="1" applyAlignment="1">
      <alignment vertical="center"/>
    </xf>
    <xf numFmtId="0" fontId="20" fillId="0" borderId="1" xfId="4" applyFont="1" applyFill="1" applyBorder="1" applyAlignment="1">
      <alignment horizontal="center" vertical="center"/>
    </xf>
    <xf numFmtId="0" fontId="3" fillId="14" borderId="1" xfId="0" applyFont="1" applyFill="1" applyBorder="1" applyAlignment="1">
      <alignment wrapText="1"/>
    </xf>
    <xf numFmtId="0" fontId="24" fillId="0" borderId="1" xfId="0" applyFont="1" applyBorder="1" applyAlignment="1">
      <alignment horizontal="center" vertical="center"/>
    </xf>
    <xf numFmtId="165" fontId="3" fillId="0" borderId="1" xfId="0" applyNumberFormat="1" applyFont="1" applyBorder="1" applyAlignment="1">
      <alignment vertical="center"/>
    </xf>
    <xf numFmtId="0" fontId="25" fillId="0" borderId="1" xfId="0" applyFont="1" applyBorder="1" applyAlignment="1">
      <alignment horizontal="left"/>
    </xf>
    <xf numFmtId="0" fontId="25" fillId="0" borderId="1" xfId="0" applyFont="1" applyBorder="1"/>
    <xf numFmtId="0" fontId="15" fillId="0" borderId="1" xfId="0" applyFont="1" applyBorder="1"/>
    <xf numFmtId="3" fontId="0" fillId="0" borderId="1" xfId="0" applyNumberFormat="1" applyBorder="1"/>
    <xf numFmtId="0" fontId="26" fillId="0" borderId="1" xfId="0" applyFont="1" applyBorder="1"/>
    <xf numFmtId="0" fontId="0" fillId="0" borderId="1" xfId="0" applyBorder="1" applyAlignment="1">
      <alignment horizontal="left"/>
    </xf>
    <xf numFmtId="168" fontId="27" fillId="19" borderId="1" xfId="0" applyNumberFormat="1" applyFont="1" applyFill="1" applyBorder="1" applyAlignment="1">
      <alignment horizontal="center" vertical="center"/>
    </xf>
    <xf numFmtId="0" fontId="28" fillId="19" borderId="1" xfId="0" applyFont="1" applyFill="1" applyBorder="1" applyAlignment="1">
      <alignment horizontal="center" vertical="center"/>
    </xf>
    <xf numFmtId="14" fontId="15" fillId="0" borderId="1" xfId="0" applyNumberFormat="1" applyFont="1" applyBorder="1"/>
    <xf numFmtId="14" fontId="3" fillId="0" borderId="1" xfId="1" applyNumberFormat="1" applyFont="1" applyFill="1" applyBorder="1" applyAlignment="1">
      <alignment vertical="center"/>
    </xf>
    <xf numFmtId="0" fontId="22" fillId="0" borderId="1" xfId="0" applyFont="1" applyBorder="1" applyAlignment="1">
      <alignment horizontal="left" vertical="top" wrapText="1"/>
    </xf>
    <xf numFmtId="3" fontId="25" fillId="0" borderId="1" xfId="0" applyNumberFormat="1" applyFont="1" applyBorder="1"/>
    <xf numFmtId="0" fontId="29" fillId="0" borderId="0" xfId="0" applyFont="1"/>
    <xf numFmtId="0" fontId="29" fillId="0" borderId="0" xfId="0" applyFont="1" applyAlignment="1">
      <alignment horizontal="left"/>
    </xf>
    <xf numFmtId="0" fontId="30" fillId="0" borderId="0" xfId="0" applyFont="1"/>
    <xf numFmtId="0" fontId="31" fillId="0" borderId="0" xfId="0" applyFont="1"/>
    <xf numFmtId="166" fontId="0" fillId="11" borderId="14" xfId="0" applyNumberFormat="1" applyFill="1" applyBorder="1" applyAlignment="1" applyProtection="1">
      <alignment vertical="center"/>
      <protection locked="0"/>
    </xf>
    <xf numFmtId="0" fontId="0" fillId="11" borderId="14" xfId="0" applyFill="1" applyBorder="1" applyAlignment="1" applyProtection="1">
      <alignment vertical="center"/>
      <protection locked="0"/>
    </xf>
    <xf numFmtId="0" fontId="5" fillId="0" borderId="1" xfId="3" applyBorder="1"/>
    <xf numFmtId="0" fontId="16" fillId="2" borderId="1" xfId="0" applyFont="1" applyFill="1" applyBorder="1" applyAlignment="1">
      <alignment horizontal="center" vertical="center"/>
    </xf>
    <xf numFmtId="0" fontId="0" fillId="2" borderId="1" xfId="0" applyFill="1" applyBorder="1"/>
    <xf numFmtId="0" fontId="16"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24" fillId="2" borderId="1" xfId="0" applyFont="1" applyFill="1" applyBorder="1" applyAlignment="1">
      <alignment horizontal="center" vertical="center"/>
    </xf>
    <xf numFmtId="0" fontId="3" fillId="2" borderId="1" xfId="0" applyFont="1" applyFill="1" applyBorder="1" applyAlignment="1">
      <alignment vertical="center"/>
    </xf>
    <xf numFmtId="0" fontId="17" fillId="2" borderId="1" xfId="0" applyFont="1" applyFill="1" applyBorder="1" applyAlignment="1">
      <alignment horizontal="lef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14" fontId="0" fillId="0" borderId="0" xfId="0" applyNumberFormat="1" applyAlignment="1">
      <alignment horizontal="right" vertical="top"/>
    </xf>
    <xf numFmtId="3" fontId="0" fillId="0" borderId="0" xfId="0" applyNumberFormat="1" applyAlignment="1">
      <alignment horizontal="right" vertical="top"/>
    </xf>
    <xf numFmtId="0" fontId="0" fillId="0" borderId="0" xfId="0" applyAlignment="1">
      <alignment vertical="top"/>
    </xf>
    <xf numFmtId="0" fontId="7" fillId="2" borderId="1" xfId="0" applyFont="1" applyFill="1" applyBorder="1" applyAlignment="1">
      <alignment vertical="center" wrapText="1"/>
    </xf>
    <xf numFmtId="164" fontId="7" fillId="2" borderId="1" xfId="1" applyNumberFormat="1" applyFont="1" applyFill="1" applyBorder="1" applyAlignment="1">
      <alignment vertical="center"/>
    </xf>
    <xf numFmtId="164" fontId="7" fillId="2" borderId="1" xfId="0" applyNumberFormat="1" applyFont="1" applyFill="1" applyBorder="1" applyAlignment="1">
      <alignment vertical="center" wrapText="1"/>
    </xf>
    <xf numFmtId="0" fontId="22" fillId="2" borderId="1" xfId="0" applyFont="1" applyFill="1" applyBorder="1"/>
    <xf numFmtId="0" fontId="8" fillId="2" borderId="1" xfId="0" applyFont="1" applyFill="1" applyBorder="1" applyAlignment="1" applyProtection="1">
      <alignment vertical="center"/>
      <protection locked="0"/>
    </xf>
    <xf numFmtId="164" fontId="7" fillId="2" borderId="1" xfId="1" applyNumberFormat="1" applyFont="1" applyFill="1" applyBorder="1" applyAlignment="1">
      <alignment horizontal="center" vertical="center"/>
    </xf>
    <xf numFmtId="14" fontId="0" fillId="2" borderId="1" xfId="0" applyNumberFormat="1" applyFill="1" applyBorder="1"/>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5" fillId="2" borderId="1" xfId="3" applyFill="1" applyBorder="1" applyAlignment="1">
      <alignment horizontal="center" vertical="center"/>
    </xf>
    <xf numFmtId="165" fontId="3" fillId="2" borderId="1" xfId="0" applyNumberFormat="1" applyFont="1" applyFill="1" applyBorder="1" applyAlignment="1">
      <alignment vertical="center"/>
    </xf>
    <xf numFmtId="164" fontId="3" fillId="2" borderId="1" xfId="1" applyNumberFormat="1" applyFont="1" applyFill="1" applyBorder="1" applyAlignment="1">
      <alignment vertical="center"/>
    </xf>
    <xf numFmtId="167" fontId="3"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xf numFmtId="14" fontId="15" fillId="2" borderId="1" xfId="0" applyNumberFormat="1" applyFont="1" applyFill="1" applyBorder="1"/>
    <xf numFmtId="14" fontId="3" fillId="2" borderId="1" xfId="1" applyNumberFormat="1" applyFont="1" applyFill="1" applyBorder="1" applyAlignment="1">
      <alignment vertical="center"/>
    </xf>
    <xf numFmtId="14" fontId="3" fillId="2" borderId="1" xfId="0" applyNumberFormat="1" applyFont="1" applyFill="1" applyBorder="1" applyAlignment="1">
      <alignment vertical="center"/>
    </xf>
    <xf numFmtId="164" fontId="3" fillId="2" borderId="1" xfId="0" applyNumberFormat="1" applyFont="1" applyFill="1" applyBorder="1" applyAlignment="1">
      <alignment vertical="center" wrapText="1"/>
    </xf>
    <xf numFmtId="14"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xf>
    <xf numFmtId="0" fontId="3" fillId="2" borderId="0" xfId="0" applyFont="1" applyFill="1" applyAlignment="1">
      <alignment vertical="center"/>
    </xf>
    <xf numFmtId="14" fontId="0" fillId="0" borderId="1" xfId="0" applyNumberFormat="1" applyBorder="1"/>
    <xf numFmtId="14" fontId="32" fillId="0" borderId="1" xfId="0" applyNumberFormat="1" applyFont="1" applyBorder="1"/>
    <xf numFmtId="164" fontId="32" fillId="0" borderId="1" xfId="1" applyNumberFormat="1" applyFont="1" applyFill="1" applyBorder="1"/>
    <xf numFmtId="0" fontId="5" fillId="0" borderId="1" xfId="3" applyFill="1" applyBorder="1" applyAlignment="1">
      <alignment horizontal="center" vertical="center" wrapText="1"/>
    </xf>
    <xf numFmtId="0" fontId="8" fillId="0" borderId="1" xfId="0" applyFont="1" applyBorder="1" applyAlignment="1">
      <alignment horizontal="left" vertical="center"/>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166" fontId="3" fillId="0" borderId="1" xfId="0" applyNumberFormat="1" applyFont="1" applyBorder="1" applyAlignment="1" applyProtection="1">
      <alignment vertical="center"/>
      <protection locked="0"/>
    </xf>
    <xf numFmtId="0" fontId="20" fillId="0" borderId="1" xfId="3" applyFont="1" applyFill="1" applyBorder="1" applyAlignment="1" applyProtection="1">
      <alignment vertical="center"/>
      <protection locked="0"/>
    </xf>
    <xf numFmtId="0" fontId="4" fillId="0" borderId="1" xfId="0" applyFont="1" applyBorder="1" applyAlignment="1">
      <alignment horizontal="center" vertical="center"/>
    </xf>
    <xf numFmtId="0" fontId="7" fillId="0" borderId="2" xfId="0" applyFont="1" applyBorder="1" applyAlignment="1" applyProtection="1">
      <alignment vertical="center"/>
      <protection locked="0"/>
    </xf>
    <xf numFmtId="0" fontId="8" fillId="0" borderId="2" xfId="0" applyFont="1" applyBorder="1" applyAlignment="1" applyProtection="1">
      <alignment vertical="center"/>
      <protection locked="0"/>
    </xf>
    <xf numFmtId="166" fontId="3" fillId="0" borderId="2"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2" fillId="0" borderId="1" xfId="0" applyFont="1" applyBorder="1"/>
    <xf numFmtId="0" fontId="33" fillId="0" borderId="0" xfId="0" applyFont="1"/>
    <xf numFmtId="0" fontId="5" fillId="0" borderId="1" xfId="3" applyFill="1" applyBorder="1"/>
    <xf numFmtId="0" fontId="9" fillId="20" borderId="2"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0" fillId="20" borderId="1" xfId="0" applyFont="1" applyFill="1" applyBorder="1" applyAlignment="1">
      <alignment horizontal="center" vertical="center"/>
    </xf>
    <xf numFmtId="0" fontId="12" fillId="20" borderId="2" xfId="0" applyFont="1" applyFill="1" applyBorder="1" applyAlignment="1">
      <alignment horizontal="center" vertical="center" wrapText="1"/>
    </xf>
  </cellXfs>
  <cellStyles count="5">
    <cellStyle name="Hipervínculo" xfId="3" builtinId="8"/>
    <cellStyle name="Hyperlink" xfId="4" xr:uid="{2400544E-FF24-4B8F-B930-32A074A293FE}"/>
    <cellStyle name="Millares" xfId="1" builtinId="3"/>
    <cellStyle name="Millares [0]" xfId="2" builtinId="6"/>
    <cellStyle name="Normal" xfId="0" builtinId="0"/>
  </cellStyles>
  <dxfs count="1">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rani/Downloads/CONTRATOS%20DESDE%20EL%202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SIPSE</v>
          </cell>
          <cell r="B1" t="str">
            <v xml:space="preserve">Nº CTO </v>
          </cell>
          <cell r="C1" t="str">
            <v>Objeto del proceso o contrato</v>
          </cell>
          <cell r="D1" t="str">
            <v xml:space="preserve">Cod. Proyecto </v>
          </cell>
        </row>
        <row r="2">
          <cell r="A2">
            <v>72964</v>
          </cell>
          <cell r="B2">
            <v>267</v>
          </cell>
          <cell r="C2" t="str">
            <v>EL CONTRATO QUE SE PRETENDE CELEBRAR TENDRÁ POR OBJETO PRESTAR SUS SERVICIOS PROFESIONALES AL DESPACHO DE LA ALCALDÍA LOCAL PARA APOYAR EL TRÁMITE DE LOS ASUNTOS DE SU COMPETENCIA, ATENCIÓN DE LOS DERECHOS DE PETICIÓN, CONSOLIDAR LAS PROPOSICIONES Y SOLICITUDES DE LOS ENTES DE CONTROL, DE ACUERDO A LOS ESTUDIOS PREVIOS</v>
          </cell>
          <cell r="D2">
            <v>1907</v>
          </cell>
        </row>
        <row r="3">
          <cell r="A3">
            <v>74004</v>
          </cell>
          <cell r="B3">
            <v>273</v>
          </cell>
          <cell r="C3" t="str">
            <v>PRESTAR SUS SERVICIOS COMO INSTRUCTOR DE FORMACIÓN DEPORTIVA EN GIMNASIA, EN LA EJECUCIÓN DE LAS ACTIVIDADES PREVISTAS EN LA IMPLEMENTACIÓN DE LOS PROGRAMAS, PROCESOS DE FORMACIÓN DEPORTIVA Y LA ESTRATEGIA DE CUIDADO EN EL TERRITORIO EN LA LOCALIDAD DE PUENTE ARANDA, DE CONFORMIDAD CON LOS ESTUDIOS PREVIOS.</v>
          </cell>
          <cell r="D3">
            <v>1887</v>
          </cell>
        </row>
        <row r="4">
          <cell r="A4">
            <v>74852</v>
          </cell>
          <cell r="B4">
            <v>274</v>
          </cell>
          <cell r="C4" t="str">
            <v>PRESTAR LOS SERVICIOS TÉCNICOS REQUERIDOS PARA APOYAR LA FORMULACIÓN, PROCESOS DE CONTRATACIÓN, EVALUACIÓN, SEGUIMIENTO Y LIQUIDACIÓN DE PROYECTOS PARA ASEGURAR LA ADECUADA INVERSIÓN DE RECURSOS LOCALES Y EL CUMPLIMIENTO DE LAS METAS DEL MISMO EN LO REFERENTE AL PROYECTO 1907 "FORTALECIMIENTO AL DESARROLLO LOCAL DE PUENTE ARANDA".</v>
          </cell>
          <cell r="D4">
            <v>1907</v>
          </cell>
        </row>
        <row r="5">
          <cell r="A5">
            <v>74193</v>
          </cell>
          <cell r="B5">
            <v>275</v>
          </cell>
          <cell r="C5" t="str">
            <v>APOYAR JURÍDICAMENTE LA EJECUCIÓN DE LAS ACCIONES REQUERIDAS PARA LA DEPURACIÓN DE LAS ACTUACIONES ADMINISTRATIVAS QUE CURSAN EN LA ALCALDÍA LOCAL.</v>
          </cell>
          <cell r="D5">
            <v>1907</v>
          </cell>
        </row>
        <row r="6">
          <cell r="A6">
            <v>74330</v>
          </cell>
          <cell r="B6">
            <v>276</v>
          </cell>
          <cell r="C6" t="str">
            <v>PRESTAR SERVICIOS PROFESIONALES PARA REALIZAR ACOMPAÑAMIENTO EN LAS DIFERENTES ETAPAS DE EJECUCIÓN Y DISEÑO DE LAS ESTRATEGIAS Y CAMPAÑAS DIGITALES TENDIENTES A PROMOVER LA PARTICIPACIÓN DIGITAL EN LA LOCALIDAD DE PUENTE ARANDA</v>
          </cell>
          <cell r="D6">
            <v>1907</v>
          </cell>
        </row>
        <row r="7">
          <cell r="A7">
            <v>75112</v>
          </cell>
          <cell r="B7">
            <v>277</v>
          </cell>
          <cell r="C7" t="str">
            <v>PRESTAR LOS SERVICIOS PROFESIONALES REQUERIDOS PARA APOYAR LA FORMULACION  PROCESO DE CONTRATACION  EVALUACION Y SEGUIMIENTO DE PROYECTOS INCLUIDOS EN EL PLAN DE DESARROLLO LOCAL VIGENTE  ASI COMO LA LIQUIDACION DE LOS CONTRATOS SUSCRITOS PARA SU EJECUCION PARA ASEGURAR A ADECUADA INVERSION DE RECUR</v>
          </cell>
          <cell r="D7">
            <v>1905</v>
          </cell>
        </row>
        <row r="8">
          <cell r="A8">
            <v>74069</v>
          </cell>
          <cell r="B8">
            <v>278</v>
          </cell>
          <cell r="C8" t="str">
            <v>PRESTAR SERVICIOS PROFESIONALES PARA APOYAR LA ARTICULACION CON LOS GRUPOS EMPRESARIALES  COMERCIALES  Y DIFERENTES GRUPOS DE PARTICIPACION QUE HACEN PARTE DE LA LOCALIDAD DE PUENTE ARANDA</v>
          </cell>
          <cell r="D8">
            <v>1907</v>
          </cell>
        </row>
        <row r="9">
          <cell r="A9">
            <v>73731</v>
          </cell>
          <cell r="B9">
            <v>280</v>
          </cell>
          <cell r="C9" t="str">
            <v>PRESTAR LOS SERVICIOS PROFESIONALES PARA APOYAR JURIDICAMENTE EN LOS PROCESOS PRECONTRACTUALES Y CONTRACTUALES DEL FONDO DE DESARROLLO LOCAL DE PUENTE ARANDA.</v>
          </cell>
          <cell r="D9">
            <v>1907</v>
          </cell>
        </row>
        <row r="10">
          <cell r="A10">
            <v>74829</v>
          </cell>
          <cell r="B10">
            <v>281</v>
          </cell>
          <cell r="C10" t="str">
            <v>PRESTAR SUS SERVICIOS COMO PROFESIONAL PARA CARACTERIZAR LAS HUERTAS URBANAS  CAPACITAR A LAS PERSONAS ENCARGADAS DE LAS HUERTAS Y DEMAS ACTIVIDADES PREVISTAS EN LA IMPLEMENTACION LOS PROGRAMAS  PROCESOS DE AGRICULTURA URBANA EN EL TERRITORIO EN LA LOCALIDAD DE PUENTE ARANDA  DE CONFORMIDAD CON LOS</v>
          </cell>
          <cell r="D10">
            <v>1630</v>
          </cell>
        </row>
        <row r="11">
          <cell r="A11">
            <v>75182</v>
          </cell>
          <cell r="B11">
            <v>282</v>
          </cell>
          <cell r="C11" t="str">
            <v>PRESTAR SUS SERVICIOS PROFESIONALES PARA APOYAR LAS ACTIVIDADES Y PROGRAMAS QUE PROMUEVAN EL EJERCICIO DEL DERECHO A LA PARTICIPACION  ASI COMO LOS PROCESOS COMUNITARIOS EN LA LOCALIDAD.</v>
          </cell>
          <cell r="D11">
            <v>1907</v>
          </cell>
        </row>
        <row r="12">
          <cell r="A12">
            <v>75140</v>
          </cell>
          <cell r="B12">
            <v>283</v>
          </cell>
          <cell r="C12" t="str">
            <v>PRESTAR SUS SERVICIOS PROFESIONALES PARA APOYAR JURIDICAMENTE LA EJECUCION DE LAS ACCIONES REQUERIDAS PARA LA DEPURACION DE LAS ACTUACIONES ADMINISTRATIVAS QUE CURSAN EN LA ALCALDIA LOCAL.</v>
          </cell>
          <cell r="D12">
            <v>1907</v>
          </cell>
        </row>
        <row r="13">
          <cell r="A13">
            <v>75133</v>
          </cell>
          <cell r="B13">
            <v>284</v>
          </cell>
          <cell r="C13" t="str">
            <v>PRESTAR SUS SERVICIOS PROFESIONALES PARA APOYAR LA GESTION DE LA CASA DEL CONSUMIDOR EN LA ALCALDIA LOCAL</v>
          </cell>
          <cell r="D13">
            <v>1907</v>
          </cell>
        </row>
        <row r="14">
          <cell r="A14">
            <v>75610</v>
          </cell>
          <cell r="B14">
            <v>287</v>
          </cell>
          <cell r="C14" t="str">
            <v>PRESTAR SUS SERVICIOS PROFESIONALES AL DESPACHO REALIZANDO CONSOLIDACION Y/O PARAMETRIZACION Y/O ANALISIS Y/O INFORMES CON EL FIN DE OBTENER ESTADISTICAS DE LAS ORGANIZACIONES SOCIALES  CULTURALES  EMPRESARIALES DE LA LOCALIDAD DE PUENTE ARANDA QUE CONTRIBUYAN A LA TOMA DE DECISIONES.</v>
          </cell>
          <cell r="D14">
            <v>1907</v>
          </cell>
        </row>
        <row r="15">
          <cell r="A15">
            <v>75512</v>
          </cell>
          <cell r="B15">
            <v>288</v>
          </cell>
          <cell r="C15" t="str">
            <v>PRESTAR SUS SERVICIOS PROFESIONALES REQUERIDOS PARA APOYAR LA FORMULACION  PROCESO DE CONTRATACION  EVALUACION  SEGUIMIENTO Y LIQUIDACION DE PROYECTOS RELACIONADOS CON DEPORTES  PARA ASEGURAR LA ADECUADA INVERSION DE RECURSOS EN LA LOCALIDAD DE PUENTE ARANDA</v>
          </cell>
          <cell r="D15">
            <v>0</v>
          </cell>
        </row>
        <row r="16">
          <cell r="A16">
            <v>75586</v>
          </cell>
          <cell r="B16">
            <v>290</v>
          </cell>
          <cell r="C16" t="str">
            <v>APOYAR LA FORMULACIÓN, PROCESO DE CONTRATACIÓN, EVALUACIÓN, SEGUIMIENTO Y LIQUIDACIÓN RELACIONADOS CON LOS PROYECTOS AMBIENTALES PARA ASEGURAR LA ADECUADA INVERSION DE RECURSOS LOCALES Y EL CUMPLIMIENTO DE LAS METAS DEL MISMO.</v>
          </cell>
          <cell r="D16">
            <v>2003</v>
          </cell>
        </row>
        <row r="17">
          <cell r="A17">
            <v>75113</v>
          </cell>
          <cell r="B17">
            <v>293</v>
          </cell>
          <cell r="C17" t="str">
            <v>PRESTAR SUS SERVICIOS PROFESIONALES ESPECIALIZADOS PARA APOYAR JURÍDICAMENTE AL ALCALDE LOCAL EN EL SEGUIMIENTO,
CONTROL, IMPLEMENTACION, SUSTENTACION E IMPULSO DE LAS ACTUACIONES ADMINISTRATIVAS QUE CURSAN EN LA ALCALDÍA LOCAL
RELACIONADO CON LOS TEMAS DE ACTIVIDAD COMERCIAL, ESPACIO PU-BLICO Y PROPIEDAD HORIZONTAL</v>
          </cell>
          <cell r="D17">
            <v>1907</v>
          </cell>
        </row>
        <row r="18">
          <cell r="A18">
            <v>75189</v>
          </cell>
          <cell r="B18">
            <v>295</v>
          </cell>
          <cell r="C18" t="str">
            <v>PRESTAR SERVICIOS PROFESIONALES PARA REALIZAR LAS GESTIONES INHERENTES EN LA LIQUIDACIÓN, PAGO Y DEPURACIÓN DE
OBLIGACIONES POR PAGAR DE LOS CONTRATOS SUSCRITOS POR EL FDL PUENTE ARANDA</v>
          </cell>
          <cell r="D18">
            <v>1907</v>
          </cell>
        </row>
        <row r="19">
          <cell r="A19">
            <v>75507</v>
          </cell>
          <cell r="B19">
            <v>297</v>
          </cell>
          <cell r="C19" t="str">
            <v>PRESTAR SERVICIOS PROFESIONALES COMO APOYO AL ÁREA DE GESTIÓN DEL DESARROLLO LOCAL, SOBRE TEMAS DEL PRESUPUESTO DEL FDL DE PUENTE ARANDA</v>
          </cell>
          <cell r="D19"/>
        </row>
        <row r="20">
          <cell r="A20">
            <v>76034</v>
          </cell>
          <cell r="B20">
            <v>298</v>
          </cell>
          <cell r="C20" t="str">
            <v>PRESTAR LOS SERVICIOS DE APOYO EN TEMAS DE GESTIÓN AMBIENTAL RELACIONADOS CON ACCIONES DE HÁBITOS DE CONSUMO, RECICLAJE, CAMBIO CLIMÁTICO Y GESTIÓN AMBIENTAL EN LA LOCALIDAD DE PUENTE ARANDA.</v>
          </cell>
          <cell r="D20"/>
        </row>
        <row r="21">
          <cell r="A21">
            <v>75607</v>
          </cell>
          <cell r="B21">
            <v>301</v>
          </cell>
          <cell r="C21" t="str">
            <v>PRESTAR SUS SERVICIOS PARA APOYAR EL PROCESO DE RADICACION Y DISTRIBUCION DE LA CORRESPONDENCIA, ASI COMO LA ATENCION
EN LA VENTANILLA CDI DE LA ALCALDIA LOCAL DE PUENTE ARANDA</v>
          </cell>
          <cell r="D21"/>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arolinamoncada1@gmail.com" TargetMode="External"/><Relationship Id="rId13" Type="http://schemas.openxmlformats.org/officeDocument/2006/relationships/hyperlink" Target="mailto:juanpagutifi@hotmail.com" TargetMode="External"/><Relationship Id="rId3" Type="http://schemas.openxmlformats.org/officeDocument/2006/relationships/hyperlink" Target="mailto:dir.comercial@corpssecurity.com.co" TargetMode="External"/><Relationship Id="rId7" Type="http://schemas.openxmlformats.org/officeDocument/2006/relationships/hyperlink" Target="mailto:DFPAEZ1690@HOTMAIL.COM" TargetMode="External"/><Relationship Id="rId12" Type="http://schemas.openxmlformats.org/officeDocument/2006/relationships/hyperlink" Target="mailto:oscartorres1990@hotmail.com" TargetMode="External"/><Relationship Id="rId2" Type="http://schemas.openxmlformats.org/officeDocument/2006/relationships/hyperlink" Target="mailto:extintoresfirextsas@yahoo.com" TargetMode="External"/><Relationship Id="rId1" Type="http://schemas.openxmlformats.org/officeDocument/2006/relationships/hyperlink" Target="mailto:CONTABILIDAD@CENTROASEO.COM" TargetMode="External"/><Relationship Id="rId6" Type="http://schemas.openxmlformats.org/officeDocument/2006/relationships/hyperlink" Target="mailto:dmchavarrom@grnail.com" TargetMode="External"/><Relationship Id="rId11" Type="http://schemas.openxmlformats.org/officeDocument/2006/relationships/hyperlink" Target="mailto:juanballesterosg97@gmail.com" TargetMode="External"/><Relationship Id="rId5" Type="http://schemas.openxmlformats.org/officeDocument/2006/relationships/hyperlink" Target="mailto:OVG19825@GMAIL.COM" TargetMode="External"/><Relationship Id="rId15" Type="http://schemas.openxmlformats.org/officeDocument/2006/relationships/printerSettings" Target="../printerSettings/printerSettings2.bin"/><Relationship Id="rId10" Type="http://schemas.openxmlformats.org/officeDocument/2006/relationships/hyperlink" Target="mailto:GESTIONCONTRATOS2@DISTRACOM.COMCO" TargetMode="External"/><Relationship Id="rId4" Type="http://schemas.openxmlformats.org/officeDocument/2006/relationships/hyperlink" Target="mailto:jorge.santana@seguroscaf.com" TargetMode="External"/><Relationship Id="rId9" Type="http://schemas.openxmlformats.org/officeDocument/2006/relationships/hyperlink" Target="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TargetMode="External"/><Relationship Id="rId14" Type="http://schemas.openxmlformats.org/officeDocument/2006/relationships/hyperlink" Target="mailto:esguerralaw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8D78-5835-4AE4-BDC7-12463C089BED}">
  <sheetPr filterMode="1"/>
  <dimension ref="A1:U303"/>
  <sheetViews>
    <sheetView workbookViewId="0">
      <selection activeCell="K40" sqref="K40"/>
    </sheetView>
  </sheetViews>
  <sheetFormatPr baseColWidth="10" defaultRowHeight="15"/>
  <cols>
    <col min="2" max="2" width="17" customWidth="1"/>
    <col min="4" max="4" width="18.5" customWidth="1"/>
    <col min="5" max="5" width="21.1640625" customWidth="1"/>
    <col min="6" max="6" width="22.6640625" customWidth="1"/>
    <col min="9" max="9" width="16.5" customWidth="1"/>
    <col min="11" max="11" width="14.33203125" customWidth="1"/>
    <col min="21" max="21" width="13.6640625" customWidth="1"/>
  </cols>
  <sheetData>
    <row r="1" spans="1:21" s="1" customFormat="1">
      <c r="A1" s="2"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1" t="s">
        <v>19</v>
      </c>
      <c r="U1" s="1" t="s">
        <v>20</v>
      </c>
    </row>
    <row r="2" spans="1:21" hidden="1">
      <c r="A2" t="s">
        <v>22</v>
      </c>
      <c r="B2" t="s">
        <v>23</v>
      </c>
      <c r="C2" t="s">
        <v>24</v>
      </c>
      <c r="D2" t="s">
        <v>25</v>
      </c>
      <c r="E2" t="s">
        <v>26</v>
      </c>
      <c r="F2">
        <v>1018481815</v>
      </c>
      <c r="G2" t="s">
        <v>28</v>
      </c>
      <c r="H2" t="s">
        <v>29</v>
      </c>
      <c r="I2" t="s">
        <v>30</v>
      </c>
      <c r="J2" t="s">
        <v>31</v>
      </c>
      <c r="K2" t="s">
        <v>32</v>
      </c>
      <c r="L2" t="s">
        <v>33</v>
      </c>
      <c r="M2" t="s">
        <v>35</v>
      </c>
      <c r="N2" t="s">
        <v>36</v>
      </c>
      <c r="O2">
        <v>0</v>
      </c>
      <c r="P2" t="s">
        <v>37</v>
      </c>
      <c r="Q2" t="s">
        <v>38</v>
      </c>
      <c r="R2" t="s">
        <v>34</v>
      </c>
      <c r="S2">
        <v>1018481815</v>
      </c>
      <c r="T2" t="s">
        <v>34</v>
      </c>
      <c r="U2" t="s">
        <v>29</v>
      </c>
    </row>
    <row r="3" spans="1:21" hidden="1">
      <c r="A3" t="s">
        <v>40</v>
      </c>
      <c r="B3" t="s">
        <v>41</v>
      </c>
      <c r="C3" t="s">
        <v>42</v>
      </c>
      <c r="D3" t="s">
        <v>25</v>
      </c>
      <c r="E3" t="s">
        <v>26</v>
      </c>
      <c r="F3">
        <v>80772128</v>
      </c>
      <c r="G3" t="s">
        <v>43</v>
      </c>
      <c r="H3" t="s">
        <v>44</v>
      </c>
      <c r="I3" t="s">
        <v>45</v>
      </c>
      <c r="J3" t="s">
        <v>46</v>
      </c>
      <c r="K3" t="s">
        <v>45</v>
      </c>
      <c r="L3" t="s">
        <v>47</v>
      </c>
      <c r="M3" t="s">
        <v>48</v>
      </c>
      <c r="N3" t="s">
        <v>49</v>
      </c>
      <c r="O3">
        <v>91</v>
      </c>
      <c r="P3" t="s">
        <v>43</v>
      </c>
      <c r="Q3" t="s">
        <v>50</v>
      </c>
      <c r="R3" t="s">
        <v>34</v>
      </c>
      <c r="S3">
        <v>80772128</v>
      </c>
      <c r="T3" t="s">
        <v>34</v>
      </c>
      <c r="U3" t="s">
        <v>44</v>
      </c>
    </row>
    <row r="4" spans="1:21" hidden="1">
      <c r="A4" t="s">
        <v>52</v>
      </c>
      <c r="B4" t="s">
        <v>23</v>
      </c>
      <c r="C4" t="s">
        <v>53</v>
      </c>
      <c r="D4" t="s">
        <v>25</v>
      </c>
      <c r="E4" t="s">
        <v>26</v>
      </c>
      <c r="F4" s="5">
        <v>1019064689</v>
      </c>
      <c r="G4" t="s">
        <v>54</v>
      </c>
      <c r="H4" t="s">
        <v>55</v>
      </c>
      <c r="I4" t="s">
        <v>56</v>
      </c>
      <c r="J4" t="s">
        <v>57</v>
      </c>
      <c r="K4" t="s">
        <v>56</v>
      </c>
      <c r="L4" t="s">
        <v>58</v>
      </c>
      <c r="M4" t="s">
        <v>59</v>
      </c>
      <c r="N4" t="s">
        <v>36</v>
      </c>
      <c r="O4">
        <v>0</v>
      </c>
      <c r="P4" t="s">
        <v>60</v>
      </c>
      <c r="Q4" t="s">
        <v>61</v>
      </c>
      <c r="R4" t="s">
        <v>27</v>
      </c>
      <c r="S4">
        <v>1019064689</v>
      </c>
      <c r="T4" t="s">
        <v>62</v>
      </c>
      <c r="U4" t="s">
        <v>55</v>
      </c>
    </row>
    <row r="5" spans="1:21" hidden="1">
      <c r="A5" t="s">
        <v>64</v>
      </c>
      <c r="B5" t="s">
        <v>23</v>
      </c>
      <c r="C5" t="s">
        <v>65</v>
      </c>
      <c r="D5" t="s">
        <v>25</v>
      </c>
      <c r="E5" t="s">
        <v>26</v>
      </c>
      <c r="F5">
        <v>1032372023</v>
      </c>
      <c r="G5" t="s">
        <v>66</v>
      </c>
      <c r="H5" t="s">
        <v>67</v>
      </c>
      <c r="I5" t="s">
        <v>68</v>
      </c>
      <c r="J5" t="s">
        <v>69</v>
      </c>
      <c r="K5" t="s">
        <v>68</v>
      </c>
      <c r="L5" t="s">
        <v>70</v>
      </c>
      <c r="M5" t="s">
        <v>71</v>
      </c>
      <c r="N5" t="s">
        <v>36</v>
      </c>
      <c r="O5">
        <v>0</v>
      </c>
      <c r="P5" t="s">
        <v>66</v>
      </c>
      <c r="Q5" t="s">
        <v>50</v>
      </c>
      <c r="R5" t="s">
        <v>34</v>
      </c>
      <c r="S5">
        <v>1032372023</v>
      </c>
      <c r="T5" t="s">
        <v>34</v>
      </c>
      <c r="U5" t="s">
        <v>67</v>
      </c>
    </row>
    <row r="6" spans="1:21" hidden="1">
      <c r="A6" t="s">
        <v>73</v>
      </c>
      <c r="B6" t="s">
        <v>41</v>
      </c>
      <c r="C6" t="s">
        <v>74</v>
      </c>
      <c r="D6" t="s">
        <v>25</v>
      </c>
      <c r="E6" t="s">
        <v>26</v>
      </c>
      <c r="F6">
        <v>52953594</v>
      </c>
      <c r="G6" t="s">
        <v>75</v>
      </c>
      <c r="H6" t="s">
        <v>76</v>
      </c>
      <c r="I6" t="s">
        <v>77</v>
      </c>
      <c r="J6" t="s">
        <v>78</v>
      </c>
      <c r="K6" t="s">
        <v>77</v>
      </c>
      <c r="L6" t="s">
        <v>79</v>
      </c>
      <c r="M6" t="s">
        <v>80</v>
      </c>
      <c r="N6" t="s">
        <v>36</v>
      </c>
      <c r="O6">
        <v>107</v>
      </c>
      <c r="P6" t="s">
        <v>75</v>
      </c>
      <c r="Q6" t="s">
        <v>81</v>
      </c>
      <c r="R6" t="s">
        <v>34</v>
      </c>
      <c r="S6">
        <v>52953594</v>
      </c>
      <c r="T6" t="s">
        <v>34</v>
      </c>
      <c r="U6" t="s">
        <v>76</v>
      </c>
    </row>
    <row r="7" spans="1:21" hidden="1">
      <c r="A7" t="s">
        <v>83</v>
      </c>
      <c r="B7" t="s">
        <v>41</v>
      </c>
      <c r="C7" t="s">
        <v>84</v>
      </c>
      <c r="D7" t="s">
        <v>25</v>
      </c>
      <c r="E7" t="s">
        <v>26</v>
      </c>
      <c r="F7">
        <v>1022384288</v>
      </c>
      <c r="G7" t="s">
        <v>85</v>
      </c>
      <c r="H7" t="s">
        <v>86</v>
      </c>
      <c r="I7" t="s">
        <v>87</v>
      </c>
      <c r="J7" t="s">
        <v>88</v>
      </c>
      <c r="K7" t="s">
        <v>87</v>
      </c>
      <c r="L7" t="s">
        <v>89</v>
      </c>
      <c r="M7" t="s">
        <v>90</v>
      </c>
      <c r="N7" t="s">
        <v>36</v>
      </c>
      <c r="O7">
        <v>111</v>
      </c>
      <c r="P7" t="s">
        <v>85</v>
      </c>
      <c r="Q7" t="s">
        <v>38</v>
      </c>
      <c r="R7" t="s">
        <v>27</v>
      </c>
      <c r="S7">
        <v>1022384288</v>
      </c>
      <c r="T7" t="s">
        <v>62</v>
      </c>
      <c r="U7" t="s">
        <v>86</v>
      </c>
    </row>
    <row r="8" spans="1:21" hidden="1">
      <c r="A8" t="s">
        <v>92</v>
      </c>
      <c r="B8" t="s">
        <v>23</v>
      </c>
      <c r="C8" t="s">
        <v>93</v>
      </c>
      <c r="D8" t="s">
        <v>25</v>
      </c>
      <c r="E8" t="s">
        <v>26</v>
      </c>
      <c r="F8">
        <v>1030582824</v>
      </c>
      <c r="G8" t="s">
        <v>94</v>
      </c>
      <c r="H8" t="s">
        <v>95</v>
      </c>
      <c r="I8" t="s">
        <v>96</v>
      </c>
      <c r="J8" t="s">
        <v>97</v>
      </c>
      <c r="K8" t="s">
        <v>96</v>
      </c>
      <c r="L8" t="s">
        <v>98</v>
      </c>
      <c r="M8" t="s">
        <v>99</v>
      </c>
      <c r="N8" t="s">
        <v>36</v>
      </c>
      <c r="O8">
        <v>0</v>
      </c>
      <c r="P8" t="s">
        <v>94</v>
      </c>
      <c r="Q8" t="s">
        <v>61</v>
      </c>
      <c r="R8" t="s">
        <v>34</v>
      </c>
      <c r="S8">
        <v>1030582824</v>
      </c>
      <c r="T8" t="s">
        <v>34</v>
      </c>
      <c r="U8" t="s">
        <v>95</v>
      </c>
    </row>
    <row r="9" spans="1:21" hidden="1">
      <c r="A9" t="s">
        <v>101</v>
      </c>
      <c r="B9" t="s">
        <v>41</v>
      </c>
      <c r="C9" t="s">
        <v>102</v>
      </c>
      <c r="D9" t="s">
        <v>25</v>
      </c>
      <c r="E9" t="s">
        <v>26</v>
      </c>
      <c r="F9">
        <v>20499867</v>
      </c>
      <c r="G9" t="s">
        <v>103</v>
      </c>
      <c r="H9" t="s">
        <v>104</v>
      </c>
      <c r="I9" t="s">
        <v>105</v>
      </c>
      <c r="J9" t="s">
        <v>106</v>
      </c>
      <c r="K9" t="s">
        <v>105</v>
      </c>
      <c r="L9" t="s">
        <v>107</v>
      </c>
      <c r="M9" t="s">
        <v>108</v>
      </c>
      <c r="N9" t="s">
        <v>36</v>
      </c>
      <c r="O9">
        <v>14</v>
      </c>
      <c r="P9" t="s">
        <v>103</v>
      </c>
      <c r="Q9" t="s">
        <v>61</v>
      </c>
      <c r="R9" t="s">
        <v>34</v>
      </c>
      <c r="S9">
        <v>20499867</v>
      </c>
      <c r="T9" t="s">
        <v>34</v>
      </c>
      <c r="U9" t="s">
        <v>104</v>
      </c>
    </row>
    <row r="10" spans="1:21" hidden="1">
      <c r="A10" t="s">
        <v>110</v>
      </c>
      <c r="B10" t="s">
        <v>41</v>
      </c>
      <c r="C10" t="s">
        <v>111</v>
      </c>
      <c r="D10" t="s">
        <v>25</v>
      </c>
      <c r="E10" t="s">
        <v>26</v>
      </c>
      <c r="F10">
        <v>52833324</v>
      </c>
      <c r="G10" t="s">
        <v>112</v>
      </c>
      <c r="H10" t="s">
        <v>113</v>
      </c>
      <c r="I10" t="s">
        <v>114</v>
      </c>
      <c r="J10" t="s">
        <v>115</v>
      </c>
      <c r="K10" t="s">
        <v>116</v>
      </c>
      <c r="L10" t="s">
        <v>117</v>
      </c>
      <c r="M10" t="s">
        <v>118</v>
      </c>
      <c r="N10" t="s">
        <v>36</v>
      </c>
      <c r="O10">
        <v>106</v>
      </c>
      <c r="P10" t="s">
        <v>112</v>
      </c>
      <c r="Q10" t="s">
        <v>61</v>
      </c>
      <c r="R10" t="s">
        <v>34</v>
      </c>
      <c r="S10">
        <v>52833324</v>
      </c>
      <c r="T10" t="s">
        <v>34</v>
      </c>
      <c r="U10" t="s">
        <v>113</v>
      </c>
    </row>
    <row r="11" spans="1:21" hidden="1">
      <c r="A11" t="s">
        <v>120</v>
      </c>
      <c r="B11" t="s">
        <v>23</v>
      </c>
      <c r="C11" t="s">
        <v>121</v>
      </c>
      <c r="D11" t="s">
        <v>25</v>
      </c>
      <c r="E11" t="s">
        <v>26</v>
      </c>
      <c r="F11">
        <v>51863835</v>
      </c>
      <c r="G11" t="s">
        <v>122</v>
      </c>
      <c r="H11" t="s">
        <v>44</v>
      </c>
      <c r="I11" t="s">
        <v>123</v>
      </c>
      <c r="J11" t="s">
        <v>124</v>
      </c>
      <c r="K11" t="s">
        <v>123</v>
      </c>
      <c r="L11" t="s">
        <v>125</v>
      </c>
      <c r="M11" t="s">
        <v>126</v>
      </c>
      <c r="N11" t="s">
        <v>36</v>
      </c>
      <c r="O11">
        <v>0</v>
      </c>
      <c r="P11" t="s">
        <v>122</v>
      </c>
      <c r="Q11" t="s">
        <v>61</v>
      </c>
      <c r="R11" t="s">
        <v>34</v>
      </c>
      <c r="S11">
        <v>51863835</v>
      </c>
      <c r="T11" t="s">
        <v>34</v>
      </c>
      <c r="U11" t="s">
        <v>44</v>
      </c>
    </row>
    <row r="12" spans="1:21" hidden="1">
      <c r="A12" t="s">
        <v>128</v>
      </c>
      <c r="B12" t="s">
        <v>41</v>
      </c>
      <c r="C12" t="s">
        <v>129</v>
      </c>
      <c r="D12" t="s">
        <v>25</v>
      </c>
      <c r="E12" t="s">
        <v>26</v>
      </c>
      <c r="F12">
        <v>1015407312</v>
      </c>
      <c r="G12" t="s">
        <v>130</v>
      </c>
      <c r="H12" t="s">
        <v>131</v>
      </c>
      <c r="I12" t="s">
        <v>132</v>
      </c>
      <c r="J12" t="s">
        <v>133</v>
      </c>
      <c r="K12" t="s">
        <v>134</v>
      </c>
      <c r="L12" t="s">
        <v>135</v>
      </c>
      <c r="M12" t="s">
        <v>136</v>
      </c>
      <c r="N12" t="s">
        <v>36</v>
      </c>
      <c r="O12">
        <v>107</v>
      </c>
      <c r="P12" t="s">
        <v>130</v>
      </c>
      <c r="Q12" t="s">
        <v>61</v>
      </c>
      <c r="R12" t="s">
        <v>34</v>
      </c>
      <c r="S12">
        <v>1015407312</v>
      </c>
      <c r="T12" t="s">
        <v>34</v>
      </c>
      <c r="U12" t="s">
        <v>131</v>
      </c>
    </row>
    <row r="13" spans="1:21" hidden="1">
      <c r="A13" t="s">
        <v>138</v>
      </c>
      <c r="B13" t="s">
        <v>41</v>
      </c>
      <c r="C13" t="s">
        <v>84</v>
      </c>
      <c r="D13" t="s">
        <v>25</v>
      </c>
      <c r="E13" t="s">
        <v>26</v>
      </c>
      <c r="F13">
        <v>1032451405</v>
      </c>
      <c r="G13" t="s">
        <v>139</v>
      </c>
      <c r="H13" t="s">
        <v>140</v>
      </c>
      <c r="I13" t="s">
        <v>87</v>
      </c>
      <c r="J13" t="s">
        <v>141</v>
      </c>
      <c r="K13" t="s">
        <v>142</v>
      </c>
      <c r="L13" t="s">
        <v>143</v>
      </c>
      <c r="M13" t="s">
        <v>144</v>
      </c>
      <c r="N13" t="s">
        <v>36</v>
      </c>
      <c r="O13">
        <v>91</v>
      </c>
      <c r="P13" t="s">
        <v>139</v>
      </c>
      <c r="Q13" t="s">
        <v>145</v>
      </c>
      <c r="R13" t="s">
        <v>34</v>
      </c>
      <c r="S13">
        <v>1032451405</v>
      </c>
      <c r="T13" t="s">
        <v>34</v>
      </c>
      <c r="U13" t="s">
        <v>140</v>
      </c>
    </row>
    <row r="14" spans="1:21" hidden="1">
      <c r="A14" t="s">
        <v>147</v>
      </c>
      <c r="B14" t="s">
        <v>23</v>
      </c>
      <c r="C14" t="s">
        <v>84</v>
      </c>
      <c r="D14" t="s">
        <v>25</v>
      </c>
      <c r="E14" t="s">
        <v>26</v>
      </c>
      <c r="F14">
        <v>79137763</v>
      </c>
      <c r="G14" t="s">
        <v>148</v>
      </c>
      <c r="H14" t="s">
        <v>149</v>
      </c>
      <c r="I14" t="s">
        <v>150</v>
      </c>
      <c r="J14" t="s">
        <v>151</v>
      </c>
      <c r="K14" t="s">
        <v>152</v>
      </c>
      <c r="L14">
        <v>920</v>
      </c>
      <c r="M14" t="s">
        <v>153</v>
      </c>
      <c r="N14" t="s">
        <v>36</v>
      </c>
      <c r="O14">
        <v>0</v>
      </c>
      <c r="P14" t="s">
        <v>148</v>
      </c>
      <c r="Q14" t="s">
        <v>50</v>
      </c>
      <c r="R14" t="s">
        <v>34</v>
      </c>
      <c r="S14">
        <v>79137763</v>
      </c>
      <c r="T14" t="s">
        <v>34</v>
      </c>
      <c r="U14" t="s">
        <v>149</v>
      </c>
    </row>
    <row r="15" spans="1:21" hidden="1">
      <c r="A15" t="s">
        <v>155</v>
      </c>
      <c r="B15" t="s">
        <v>41</v>
      </c>
      <c r="C15" t="s">
        <v>156</v>
      </c>
      <c r="D15" t="s">
        <v>25</v>
      </c>
      <c r="E15" t="s">
        <v>26</v>
      </c>
      <c r="F15">
        <v>52837530</v>
      </c>
      <c r="G15" t="s">
        <v>157</v>
      </c>
      <c r="H15" t="s">
        <v>158</v>
      </c>
      <c r="I15" t="s">
        <v>45</v>
      </c>
      <c r="J15" t="s">
        <v>159</v>
      </c>
      <c r="K15" t="s">
        <v>160</v>
      </c>
      <c r="L15" t="s">
        <v>161</v>
      </c>
      <c r="M15" t="s">
        <v>162</v>
      </c>
      <c r="N15" t="s">
        <v>36</v>
      </c>
      <c r="O15">
        <v>106</v>
      </c>
      <c r="P15" t="s">
        <v>157</v>
      </c>
      <c r="Q15" t="s">
        <v>61</v>
      </c>
      <c r="R15" t="s">
        <v>34</v>
      </c>
      <c r="S15">
        <v>52837530</v>
      </c>
      <c r="T15" t="s">
        <v>34</v>
      </c>
      <c r="U15" t="s">
        <v>158</v>
      </c>
    </row>
    <row r="16" spans="1:21" hidden="1">
      <c r="A16" t="s">
        <v>164</v>
      </c>
      <c r="B16" t="s">
        <v>41</v>
      </c>
      <c r="C16" t="s">
        <v>156</v>
      </c>
      <c r="D16" t="s">
        <v>25</v>
      </c>
      <c r="E16" t="s">
        <v>26</v>
      </c>
      <c r="F16">
        <v>1018425053</v>
      </c>
      <c r="G16" t="s">
        <v>165</v>
      </c>
      <c r="H16" t="s">
        <v>158</v>
      </c>
      <c r="I16" t="s">
        <v>166</v>
      </c>
      <c r="J16" t="s">
        <v>167</v>
      </c>
      <c r="K16" t="s">
        <v>168</v>
      </c>
      <c r="L16" t="s">
        <v>169</v>
      </c>
      <c r="M16" t="s">
        <v>162</v>
      </c>
      <c r="N16" t="s">
        <v>36</v>
      </c>
      <c r="O16">
        <v>106</v>
      </c>
      <c r="P16" t="s">
        <v>170</v>
      </c>
      <c r="Q16" t="s">
        <v>50</v>
      </c>
      <c r="R16" t="s">
        <v>34</v>
      </c>
      <c r="S16" t="s">
        <v>171</v>
      </c>
      <c r="T16" t="s">
        <v>34</v>
      </c>
      <c r="U16" t="s">
        <v>158</v>
      </c>
    </row>
    <row r="17" spans="1:21" hidden="1">
      <c r="A17" t="s">
        <v>173</v>
      </c>
      <c r="B17" t="s">
        <v>23</v>
      </c>
      <c r="C17" t="s">
        <v>174</v>
      </c>
      <c r="D17" t="s">
        <v>25</v>
      </c>
      <c r="E17" t="s">
        <v>26</v>
      </c>
      <c r="F17">
        <v>52816765</v>
      </c>
      <c r="G17" t="s">
        <v>175</v>
      </c>
      <c r="H17" t="s">
        <v>176</v>
      </c>
      <c r="I17" t="s">
        <v>177</v>
      </c>
      <c r="J17" t="s">
        <v>178</v>
      </c>
      <c r="K17" t="s">
        <v>179</v>
      </c>
      <c r="L17" t="s">
        <v>180</v>
      </c>
      <c r="M17" t="s">
        <v>181</v>
      </c>
      <c r="N17" t="s">
        <v>36</v>
      </c>
      <c r="O17">
        <v>0</v>
      </c>
      <c r="P17" t="s">
        <v>175</v>
      </c>
      <c r="Q17" t="s">
        <v>61</v>
      </c>
      <c r="R17" t="s">
        <v>34</v>
      </c>
      <c r="S17">
        <v>52816765</v>
      </c>
      <c r="T17" t="s">
        <v>34</v>
      </c>
      <c r="U17" t="s">
        <v>176</v>
      </c>
    </row>
    <row r="18" spans="1:21" hidden="1">
      <c r="A18" t="s">
        <v>183</v>
      </c>
      <c r="B18" t="s">
        <v>41</v>
      </c>
      <c r="C18" t="s">
        <v>174</v>
      </c>
      <c r="D18" t="s">
        <v>25</v>
      </c>
      <c r="E18" t="s">
        <v>26</v>
      </c>
      <c r="F18">
        <v>1010221072</v>
      </c>
      <c r="G18" t="s">
        <v>184</v>
      </c>
      <c r="H18" t="s">
        <v>185</v>
      </c>
      <c r="I18" t="s">
        <v>186</v>
      </c>
      <c r="J18" t="s">
        <v>187</v>
      </c>
      <c r="K18" t="s">
        <v>188</v>
      </c>
      <c r="L18" t="s">
        <v>189</v>
      </c>
      <c r="M18" t="s">
        <v>181</v>
      </c>
      <c r="N18" t="s">
        <v>36</v>
      </c>
      <c r="O18">
        <v>91</v>
      </c>
      <c r="P18" t="s">
        <v>184</v>
      </c>
      <c r="Q18" t="s">
        <v>38</v>
      </c>
      <c r="R18" t="s">
        <v>34</v>
      </c>
      <c r="S18">
        <v>1010221072</v>
      </c>
      <c r="T18" t="s">
        <v>34</v>
      </c>
      <c r="U18" t="s">
        <v>185</v>
      </c>
    </row>
    <row r="19" spans="1:21" hidden="1">
      <c r="A19" t="s">
        <v>191</v>
      </c>
      <c r="B19" t="s">
        <v>23</v>
      </c>
      <c r="C19" t="s">
        <v>174</v>
      </c>
      <c r="D19" t="s">
        <v>25</v>
      </c>
      <c r="E19" t="s">
        <v>26</v>
      </c>
      <c r="F19">
        <v>1136879002</v>
      </c>
      <c r="G19" t="s">
        <v>192</v>
      </c>
      <c r="H19" t="s">
        <v>176</v>
      </c>
      <c r="I19" t="s">
        <v>193</v>
      </c>
      <c r="J19" t="s">
        <v>194</v>
      </c>
      <c r="K19" t="s">
        <v>195</v>
      </c>
      <c r="L19" t="s">
        <v>180</v>
      </c>
      <c r="M19" t="s">
        <v>181</v>
      </c>
      <c r="N19" t="s">
        <v>36</v>
      </c>
      <c r="O19">
        <v>0</v>
      </c>
      <c r="P19" t="s">
        <v>192</v>
      </c>
      <c r="Q19" t="s">
        <v>145</v>
      </c>
      <c r="R19" t="s">
        <v>27</v>
      </c>
      <c r="S19">
        <v>1136879002</v>
      </c>
      <c r="T19" t="s">
        <v>196</v>
      </c>
      <c r="U19" t="s">
        <v>176</v>
      </c>
    </row>
    <row r="20" spans="1:21" hidden="1">
      <c r="A20" t="s">
        <v>198</v>
      </c>
      <c r="B20" t="s">
        <v>41</v>
      </c>
      <c r="C20" t="s">
        <v>199</v>
      </c>
      <c r="D20" t="s">
        <v>25</v>
      </c>
      <c r="E20" t="s">
        <v>26</v>
      </c>
      <c r="F20">
        <v>1049631684</v>
      </c>
      <c r="G20" t="s">
        <v>200</v>
      </c>
      <c r="H20" t="s">
        <v>113</v>
      </c>
      <c r="I20" t="s">
        <v>201</v>
      </c>
      <c r="J20" t="s">
        <v>202</v>
      </c>
      <c r="K20" t="s">
        <v>203</v>
      </c>
      <c r="L20" t="s">
        <v>117</v>
      </c>
      <c r="M20" t="s">
        <v>204</v>
      </c>
      <c r="N20" t="s">
        <v>36</v>
      </c>
      <c r="O20">
        <v>106</v>
      </c>
      <c r="P20" t="s">
        <v>200</v>
      </c>
      <c r="Q20" t="s">
        <v>81</v>
      </c>
      <c r="R20" t="s">
        <v>34</v>
      </c>
      <c r="S20">
        <v>1049631684</v>
      </c>
      <c r="T20" t="s">
        <v>34</v>
      </c>
      <c r="U20" t="s">
        <v>113</v>
      </c>
    </row>
    <row r="21" spans="1:21" hidden="1">
      <c r="A21" t="s">
        <v>206</v>
      </c>
      <c r="B21" t="s">
        <v>41</v>
      </c>
      <c r="C21" t="s">
        <v>199</v>
      </c>
      <c r="D21" t="s">
        <v>25</v>
      </c>
      <c r="E21" t="s">
        <v>26</v>
      </c>
      <c r="F21">
        <v>1016012656</v>
      </c>
      <c r="G21" t="s">
        <v>207</v>
      </c>
      <c r="H21" t="s">
        <v>113</v>
      </c>
      <c r="I21" t="s">
        <v>201</v>
      </c>
      <c r="J21" t="s">
        <v>202</v>
      </c>
      <c r="K21" t="s">
        <v>203</v>
      </c>
      <c r="L21" t="s">
        <v>117</v>
      </c>
      <c r="M21" t="s">
        <v>208</v>
      </c>
      <c r="N21" t="s">
        <v>36</v>
      </c>
      <c r="O21">
        <v>106</v>
      </c>
      <c r="P21" t="s">
        <v>207</v>
      </c>
      <c r="Q21" t="s">
        <v>209</v>
      </c>
      <c r="R21" t="s">
        <v>34</v>
      </c>
      <c r="S21">
        <v>1016012656</v>
      </c>
      <c r="T21" t="s">
        <v>34</v>
      </c>
      <c r="U21" t="s">
        <v>113</v>
      </c>
    </row>
    <row r="22" spans="1:21" hidden="1">
      <c r="A22" t="s">
        <v>211</v>
      </c>
      <c r="B22" t="s">
        <v>41</v>
      </c>
      <c r="C22" t="s">
        <v>212</v>
      </c>
      <c r="D22" t="s">
        <v>25</v>
      </c>
      <c r="E22" t="s">
        <v>26</v>
      </c>
      <c r="F22">
        <v>1032463668</v>
      </c>
      <c r="G22" t="s">
        <v>213</v>
      </c>
      <c r="H22" t="s">
        <v>113</v>
      </c>
      <c r="I22" t="s">
        <v>214</v>
      </c>
      <c r="J22" t="s">
        <v>215</v>
      </c>
      <c r="K22" t="s">
        <v>216</v>
      </c>
      <c r="L22" t="s">
        <v>117</v>
      </c>
      <c r="M22" t="s">
        <v>217</v>
      </c>
      <c r="N22" t="s">
        <v>36</v>
      </c>
      <c r="O22">
        <v>106</v>
      </c>
      <c r="P22" t="s">
        <v>213</v>
      </c>
      <c r="Q22" t="s">
        <v>61</v>
      </c>
      <c r="R22" t="s">
        <v>27</v>
      </c>
      <c r="S22">
        <v>1032463668</v>
      </c>
      <c r="T22" t="s">
        <v>196</v>
      </c>
      <c r="U22" t="s">
        <v>113</v>
      </c>
    </row>
    <row r="23" spans="1:21" hidden="1">
      <c r="A23" t="s">
        <v>219</v>
      </c>
      <c r="B23" t="s">
        <v>41</v>
      </c>
      <c r="C23" t="s">
        <v>220</v>
      </c>
      <c r="D23" t="s">
        <v>25</v>
      </c>
      <c r="E23" t="s">
        <v>26</v>
      </c>
      <c r="F23">
        <v>41774441</v>
      </c>
      <c r="G23" t="s">
        <v>221</v>
      </c>
      <c r="H23" t="s">
        <v>222</v>
      </c>
      <c r="I23" t="s">
        <v>223</v>
      </c>
      <c r="J23" t="s">
        <v>224</v>
      </c>
      <c r="K23" t="s">
        <v>225</v>
      </c>
      <c r="L23" t="s">
        <v>226</v>
      </c>
      <c r="M23" t="s">
        <v>227</v>
      </c>
      <c r="N23" t="s">
        <v>36</v>
      </c>
      <c r="O23">
        <v>91</v>
      </c>
      <c r="P23" t="s">
        <v>221</v>
      </c>
      <c r="Q23" t="s">
        <v>61</v>
      </c>
      <c r="R23" t="s">
        <v>34</v>
      </c>
      <c r="S23">
        <v>41774441</v>
      </c>
      <c r="T23" t="s">
        <v>34</v>
      </c>
      <c r="U23" t="s">
        <v>222</v>
      </c>
    </row>
    <row r="24" spans="1:21" hidden="1">
      <c r="A24" t="s">
        <v>229</v>
      </c>
      <c r="B24" t="s">
        <v>23</v>
      </c>
      <c r="C24" t="s">
        <v>220</v>
      </c>
      <c r="D24" t="s">
        <v>25</v>
      </c>
      <c r="E24" t="s">
        <v>26</v>
      </c>
      <c r="F24">
        <v>51920607</v>
      </c>
      <c r="G24" t="s">
        <v>230</v>
      </c>
      <c r="H24" t="s">
        <v>231</v>
      </c>
      <c r="I24" t="s">
        <v>223</v>
      </c>
      <c r="J24" t="s">
        <v>232</v>
      </c>
      <c r="K24" t="s">
        <v>225</v>
      </c>
      <c r="L24" t="s">
        <v>233</v>
      </c>
      <c r="M24" t="s">
        <v>227</v>
      </c>
      <c r="N24" t="s">
        <v>36</v>
      </c>
      <c r="O24">
        <v>0</v>
      </c>
      <c r="P24" t="s">
        <v>230</v>
      </c>
      <c r="Q24" t="s">
        <v>61</v>
      </c>
      <c r="R24" t="s">
        <v>34</v>
      </c>
      <c r="S24">
        <v>51920607</v>
      </c>
      <c r="T24" t="s">
        <v>34</v>
      </c>
      <c r="U24" t="s">
        <v>231</v>
      </c>
    </row>
    <row r="25" spans="1:21" hidden="1">
      <c r="A25" t="s">
        <v>235</v>
      </c>
      <c r="B25" t="s">
        <v>41</v>
      </c>
      <c r="C25" t="s">
        <v>220</v>
      </c>
      <c r="D25" t="s">
        <v>25</v>
      </c>
      <c r="E25" t="s">
        <v>26</v>
      </c>
      <c r="F25">
        <v>79646039</v>
      </c>
      <c r="G25" t="s">
        <v>236</v>
      </c>
      <c r="H25" t="s">
        <v>222</v>
      </c>
      <c r="I25" t="s">
        <v>237</v>
      </c>
      <c r="J25" t="s">
        <v>238</v>
      </c>
      <c r="K25" t="s">
        <v>239</v>
      </c>
      <c r="L25" t="s">
        <v>226</v>
      </c>
      <c r="M25" t="s">
        <v>227</v>
      </c>
      <c r="N25" t="s">
        <v>36</v>
      </c>
      <c r="O25">
        <v>91</v>
      </c>
      <c r="P25" t="s">
        <v>236</v>
      </c>
      <c r="Q25" t="s">
        <v>50</v>
      </c>
      <c r="R25" t="s">
        <v>34</v>
      </c>
      <c r="S25">
        <v>79646039</v>
      </c>
      <c r="T25" t="s">
        <v>34</v>
      </c>
      <c r="U25" t="s">
        <v>222</v>
      </c>
    </row>
    <row r="26" spans="1:21" hidden="1">
      <c r="A26" t="s">
        <v>241</v>
      </c>
      <c r="B26" t="s">
        <v>41</v>
      </c>
      <c r="C26" t="s">
        <v>220</v>
      </c>
      <c r="D26" t="s">
        <v>25</v>
      </c>
      <c r="E26" t="s">
        <v>26</v>
      </c>
      <c r="F26">
        <v>52759991</v>
      </c>
      <c r="G26" t="s">
        <v>242</v>
      </c>
      <c r="H26" t="s">
        <v>222</v>
      </c>
      <c r="I26" t="s">
        <v>223</v>
      </c>
      <c r="J26" t="s">
        <v>224</v>
      </c>
      <c r="K26" t="s">
        <v>225</v>
      </c>
      <c r="L26" t="s">
        <v>226</v>
      </c>
      <c r="M26" t="s">
        <v>227</v>
      </c>
      <c r="N26" t="s">
        <v>36</v>
      </c>
      <c r="O26">
        <v>91</v>
      </c>
      <c r="P26" t="s">
        <v>243</v>
      </c>
      <c r="Q26" t="s">
        <v>61</v>
      </c>
      <c r="R26" t="s">
        <v>34</v>
      </c>
      <c r="S26">
        <v>52759991</v>
      </c>
      <c r="T26" t="s">
        <v>34</v>
      </c>
      <c r="U26" t="s">
        <v>222</v>
      </c>
    </row>
    <row r="27" spans="1:21" hidden="1">
      <c r="A27" t="s">
        <v>245</v>
      </c>
      <c r="B27" t="s">
        <v>41</v>
      </c>
      <c r="C27" t="s">
        <v>220</v>
      </c>
      <c r="D27" t="s">
        <v>25</v>
      </c>
      <c r="E27" t="s">
        <v>26</v>
      </c>
      <c r="F27">
        <v>79416075</v>
      </c>
      <c r="G27" t="s">
        <v>246</v>
      </c>
      <c r="H27" t="s">
        <v>222</v>
      </c>
      <c r="I27" t="s">
        <v>247</v>
      </c>
      <c r="J27" t="s">
        <v>248</v>
      </c>
      <c r="K27" t="s">
        <v>249</v>
      </c>
      <c r="L27" t="s">
        <v>226</v>
      </c>
      <c r="M27" t="s">
        <v>227</v>
      </c>
      <c r="N27" t="s">
        <v>36</v>
      </c>
      <c r="O27">
        <v>91</v>
      </c>
      <c r="P27" t="s">
        <v>246</v>
      </c>
      <c r="Q27" t="s">
        <v>145</v>
      </c>
      <c r="R27" t="s">
        <v>34</v>
      </c>
      <c r="S27">
        <v>79416075</v>
      </c>
      <c r="T27" t="s">
        <v>34</v>
      </c>
      <c r="U27" t="s">
        <v>222</v>
      </c>
    </row>
    <row r="28" spans="1:21" hidden="1">
      <c r="A28" t="s">
        <v>251</v>
      </c>
      <c r="B28" t="s">
        <v>23</v>
      </c>
      <c r="C28" t="s">
        <v>252</v>
      </c>
      <c r="D28" t="s">
        <v>25</v>
      </c>
      <c r="E28" t="s">
        <v>26</v>
      </c>
      <c r="F28">
        <v>52727823</v>
      </c>
      <c r="G28" t="s">
        <v>253</v>
      </c>
      <c r="H28" t="s">
        <v>231</v>
      </c>
      <c r="I28" t="s">
        <v>254</v>
      </c>
      <c r="J28" t="s">
        <v>255</v>
      </c>
      <c r="K28" t="s">
        <v>256</v>
      </c>
      <c r="L28" t="s">
        <v>257</v>
      </c>
      <c r="M28" t="s">
        <v>258</v>
      </c>
      <c r="N28" t="s">
        <v>36</v>
      </c>
      <c r="O28">
        <v>0</v>
      </c>
      <c r="P28" t="s">
        <v>253</v>
      </c>
      <c r="Q28" t="s">
        <v>145</v>
      </c>
      <c r="R28" t="s">
        <v>34</v>
      </c>
      <c r="S28">
        <v>52727823</v>
      </c>
      <c r="T28" t="s">
        <v>34</v>
      </c>
      <c r="U28" t="s">
        <v>231</v>
      </c>
    </row>
    <row r="29" spans="1:21" hidden="1">
      <c r="A29" t="s">
        <v>260</v>
      </c>
      <c r="B29" t="s">
        <v>41</v>
      </c>
      <c r="C29" t="s">
        <v>261</v>
      </c>
      <c r="D29" t="s">
        <v>25</v>
      </c>
      <c r="E29" t="s">
        <v>26</v>
      </c>
      <c r="F29">
        <v>1016091770</v>
      </c>
      <c r="G29" t="s">
        <v>262</v>
      </c>
      <c r="H29" t="s">
        <v>222</v>
      </c>
      <c r="I29" t="s">
        <v>247</v>
      </c>
      <c r="J29" t="s">
        <v>263</v>
      </c>
      <c r="K29" t="s">
        <v>264</v>
      </c>
      <c r="L29" t="s">
        <v>265</v>
      </c>
      <c r="M29" t="s">
        <v>266</v>
      </c>
      <c r="N29" t="s">
        <v>36</v>
      </c>
      <c r="O29">
        <v>91</v>
      </c>
      <c r="P29" t="s">
        <v>262</v>
      </c>
      <c r="Q29" t="s">
        <v>209</v>
      </c>
      <c r="R29" t="s">
        <v>27</v>
      </c>
      <c r="S29">
        <v>1016091770</v>
      </c>
      <c r="T29" t="s">
        <v>62</v>
      </c>
      <c r="U29" t="s">
        <v>222</v>
      </c>
    </row>
    <row r="30" spans="1:21" hidden="1">
      <c r="A30" t="s">
        <v>268</v>
      </c>
      <c r="B30" t="s">
        <v>41</v>
      </c>
      <c r="C30" t="s">
        <v>261</v>
      </c>
      <c r="D30" t="s">
        <v>25</v>
      </c>
      <c r="E30" t="s">
        <v>26</v>
      </c>
      <c r="F30">
        <v>19312050</v>
      </c>
      <c r="G30" t="s">
        <v>269</v>
      </c>
      <c r="H30" t="s">
        <v>222</v>
      </c>
      <c r="I30" t="s">
        <v>270</v>
      </c>
      <c r="J30" t="s">
        <v>271</v>
      </c>
      <c r="K30" t="s">
        <v>272</v>
      </c>
      <c r="L30" t="s">
        <v>273</v>
      </c>
      <c r="M30" t="s">
        <v>274</v>
      </c>
      <c r="N30" t="s">
        <v>36</v>
      </c>
      <c r="O30">
        <v>91</v>
      </c>
      <c r="P30" t="s">
        <v>269</v>
      </c>
      <c r="Q30" t="s">
        <v>145</v>
      </c>
      <c r="R30" t="s">
        <v>27</v>
      </c>
      <c r="S30">
        <v>19312050</v>
      </c>
      <c r="T30" t="s">
        <v>62</v>
      </c>
      <c r="U30" t="s">
        <v>222</v>
      </c>
    </row>
    <row r="31" spans="1:21" hidden="1">
      <c r="A31" t="s">
        <v>276</v>
      </c>
      <c r="B31" t="s">
        <v>41</v>
      </c>
      <c r="C31" t="s">
        <v>277</v>
      </c>
      <c r="D31" t="s">
        <v>25</v>
      </c>
      <c r="E31" t="s">
        <v>26</v>
      </c>
      <c r="F31">
        <v>79750293</v>
      </c>
      <c r="G31" t="s">
        <v>278</v>
      </c>
      <c r="H31" t="s">
        <v>279</v>
      </c>
      <c r="I31" t="s">
        <v>280</v>
      </c>
      <c r="J31" t="s">
        <v>281</v>
      </c>
      <c r="K31" t="s">
        <v>282</v>
      </c>
      <c r="L31" t="s">
        <v>283</v>
      </c>
      <c r="M31" t="s">
        <v>284</v>
      </c>
      <c r="N31" t="s">
        <v>36</v>
      </c>
      <c r="O31">
        <v>91</v>
      </c>
      <c r="P31" t="s">
        <v>278</v>
      </c>
      <c r="Q31" t="s">
        <v>209</v>
      </c>
      <c r="R31" t="s">
        <v>27</v>
      </c>
      <c r="S31">
        <v>79750293</v>
      </c>
      <c r="T31" t="s">
        <v>62</v>
      </c>
      <c r="U31" t="s">
        <v>279</v>
      </c>
    </row>
    <row r="32" spans="1:21" hidden="1">
      <c r="A32" t="s">
        <v>286</v>
      </c>
      <c r="B32" t="s">
        <v>41</v>
      </c>
      <c r="C32" t="s">
        <v>287</v>
      </c>
      <c r="D32" t="s">
        <v>25</v>
      </c>
      <c r="E32" t="s">
        <v>26</v>
      </c>
      <c r="F32">
        <v>1030697953</v>
      </c>
      <c r="G32" t="s">
        <v>288</v>
      </c>
      <c r="H32" t="s">
        <v>289</v>
      </c>
      <c r="I32" t="s">
        <v>290</v>
      </c>
      <c r="J32" t="s">
        <v>291</v>
      </c>
      <c r="K32" t="s">
        <v>292</v>
      </c>
      <c r="L32" t="s">
        <v>293</v>
      </c>
      <c r="M32" t="s">
        <v>294</v>
      </c>
      <c r="N32" t="s">
        <v>36</v>
      </c>
      <c r="O32">
        <v>80</v>
      </c>
      <c r="P32" t="s">
        <v>288</v>
      </c>
      <c r="Q32" t="s">
        <v>61</v>
      </c>
      <c r="R32" t="s">
        <v>34</v>
      </c>
      <c r="S32">
        <v>1030697953</v>
      </c>
      <c r="T32" t="s">
        <v>34</v>
      </c>
      <c r="U32" t="s">
        <v>289</v>
      </c>
    </row>
    <row r="33" spans="1:21" hidden="1">
      <c r="A33" t="s">
        <v>296</v>
      </c>
      <c r="B33" t="s">
        <v>41</v>
      </c>
      <c r="C33" t="s">
        <v>287</v>
      </c>
      <c r="D33" t="s">
        <v>25</v>
      </c>
      <c r="E33" t="s">
        <v>26</v>
      </c>
      <c r="F33">
        <v>1106738069</v>
      </c>
      <c r="G33" t="s">
        <v>297</v>
      </c>
      <c r="H33" t="s">
        <v>289</v>
      </c>
      <c r="I33" t="s">
        <v>290</v>
      </c>
      <c r="J33" t="s">
        <v>291</v>
      </c>
      <c r="K33" t="s">
        <v>292</v>
      </c>
      <c r="L33" t="s">
        <v>293</v>
      </c>
      <c r="M33" t="s">
        <v>294</v>
      </c>
      <c r="N33" t="s">
        <v>36</v>
      </c>
      <c r="O33">
        <v>81</v>
      </c>
      <c r="P33" t="s">
        <v>297</v>
      </c>
      <c r="Q33" t="s">
        <v>50</v>
      </c>
      <c r="R33" t="s">
        <v>34</v>
      </c>
      <c r="S33">
        <v>1106738069</v>
      </c>
      <c r="T33" t="s">
        <v>34</v>
      </c>
      <c r="U33" t="s">
        <v>289</v>
      </c>
    </row>
    <row r="34" spans="1:21" hidden="1">
      <c r="A34" t="s">
        <v>299</v>
      </c>
      <c r="B34" t="s">
        <v>41</v>
      </c>
      <c r="C34" t="s">
        <v>300</v>
      </c>
      <c r="D34" t="s">
        <v>25</v>
      </c>
      <c r="E34" t="s">
        <v>26</v>
      </c>
      <c r="F34">
        <v>52715002</v>
      </c>
      <c r="G34" t="s">
        <v>301</v>
      </c>
      <c r="H34" t="s">
        <v>302</v>
      </c>
      <c r="I34" t="s">
        <v>201</v>
      </c>
      <c r="J34" t="s">
        <v>303</v>
      </c>
      <c r="K34" t="s">
        <v>203</v>
      </c>
      <c r="L34" t="s">
        <v>304</v>
      </c>
      <c r="M34" t="s">
        <v>305</v>
      </c>
      <c r="N34" t="s">
        <v>36</v>
      </c>
      <c r="O34">
        <v>91</v>
      </c>
      <c r="P34" t="s">
        <v>301</v>
      </c>
      <c r="Q34" t="s">
        <v>81</v>
      </c>
      <c r="R34" t="s">
        <v>34</v>
      </c>
      <c r="S34">
        <v>52715002</v>
      </c>
      <c r="T34" t="s">
        <v>34</v>
      </c>
      <c r="U34" t="s">
        <v>302</v>
      </c>
    </row>
    <row r="35" spans="1:21" hidden="1">
      <c r="A35" t="s">
        <v>307</v>
      </c>
      <c r="B35" t="s">
        <v>41</v>
      </c>
      <c r="C35" t="s">
        <v>308</v>
      </c>
      <c r="D35" t="s">
        <v>25</v>
      </c>
      <c r="E35" t="s">
        <v>26</v>
      </c>
      <c r="F35">
        <v>80013691</v>
      </c>
      <c r="G35" t="s">
        <v>309</v>
      </c>
      <c r="H35" t="s">
        <v>310</v>
      </c>
      <c r="I35" t="s">
        <v>201</v>
      </c>
      <c r="J35" t="s">
        <v>311</v>
      </c>
      <c r="K35" t="s">
        <v>201</v>
      </c>
      <c r="L35" t="s">
        <v>312</v>
      </c>
      <c r="M35" t="s">
        <v>313</v>
      </c>
      <c r="N35" t="s">
        <v>36</v>
      </c>
      <c r="O35">
        <v>113</v>
      </c>
      <c r="P35" t="s">
        <v>314</v>
      </c>
      <c r="Q35" t="s">
        <v>61</v>
      </c>
      <c r="R35" t="s">
        <v>34</v>
      </c>
      <c r="S35">
        <v>80013691</v>
      </c>
      <c r="T35" t="s">
        <v>34</v>
      </c>
      <c r="U35" t="s">
        <v>310</v>
      </c>
    </row>
    <row r="36" spans="1:21" hidden="1">
      <c r="A36" t="s">
        <v>316</v>
      </c>
      <c r="B36" t="s">
        <v>317</v>
      </c>
      <c r="C36" t="s">
        <v>318</v>
      </c>
      <c r="D36" t="s">
        <v>25</v>
      </c>
      <c r="E36" t="s">
        <v>26</v>
      </c>
      <c r="F36">
        <v>79316173</v>
      </c>
      <c r="G36" t="s">
        <v>319</v>
      </c>
      <c r="H36" t="s">
        <v>231</v>
      </c>
      <c r="I36" t="s">
        <v>320</v>
      </c>
      <c r="J36" t="s">
        <v>321</v>
      </c>
      <c r="K36" t="s">
        <v>320</v>
      </c>
      <c r="L36" t="s">
        <v>322</v>
      </c>
      <c r="M36" t="s">
        <v>323</v>
      </c>
      <c r="N36" t="s">
        <v>36</v>
      </c>
      <c r="O36">
        <v>0</v>
      </c>
      <c r="P36" t="s">
        <v>319</v>
      </c>
      <c r="Q36" t="s">
        <v>61</v>
      </c>
      <c r="R36" t="s">
        <v>34</v>
      </c>
      <c r="S36">
        <v>79316173</v>
      </c>
      <c r="T36" t="s">
        <v>34</v>
      </c>
      <c r="U36" t="s">
        <v>231</v>
      </c>
    </row>
    <row r="37" spans="1:21" hidden="1">
      <c r="A37" t="s">
        <v>325</v>
      </c>
      <c r="B37" t="s">
        <v>41</v>
      </c>
      <c r="C37" t="s">
        <v>326</v>
      </c>
      <c r="D37" t="s">
        <v>25</v>
      </c>
      <c r="E37" t="s">
        <v>26</v>
      </c>
      <c r="F37">
        <v>52807630</v>
      </c>
      <c r="G37" t="s">
        <v>327</v>
      </c>
      <c r="H37" t="s">
        <v>328</v>
      </c>
      <c r="I37" t="s">
        <v>329</v>
      </c>
      <c r="J37" t="s">
        <v>330</v>
      </c>
      <c r="K37" t="s">
        <v>329</v>
      </c>
      <c r="L37" t="s">
        <v>331</v>
      </c>
      <c r="M37" t="s">
        <v>332</v>
      </c>
      <c r="N37" t="s">
        <v>36</v>
      </c>
      <c r="O37">
        <v>91</v>
      </c>
      <c r="P37" t="s">
        <v>327</v>
      </c>
      <c r="Q37" t="s">
        <v>61</v>
      </c>
      <c r="R37" t="s">
        <v>34</v>
      </c>
      <c r="S37">
        <v>52807630</v>
      </c>
      <c r="T37" t="s">
        <v>34</v>
      </c>
      <c r="U37" t="s">
        <v>328</v>
      </c>
    </row>
    <row r="38" spans="1:21" hidden="1">
      <c r="A38" t="s">
        <v>334</v>
      </c>
      <c r="B38" t="s">
        <v>23</v>
      </c>
      <c r="C38" t="s">
        <v>335</v>
      </c>
      <c r="D38" t="s">
        <v>25</v>
      </c>
      <c r="E38" t="s">
        <v>26</v>
      </c>
      <c r="F38">
        <v>1020754067</v>
      </c>
      <c r="G38" t="s">
        <v>336</v>
      </c>
      <c r="H38" t="s">
        <v>337</v>
      </c>
      <c r="I38" t="s">
        <v>338</v>
      </c>
      <c r="J38" t="s">
        <v>339</v>
      </c>
      <c r="K38" t="s">
        <v>338</v>
      </c>
      <c r="L38" t="s">
        <v>340</v>
      </c>
      <c r="M38" t="s">
        <v>341</v>
      </c>
      <c r="N38" t="s">
        <v>36</v>
      </c>
      <c r="O38">
        <v>0</v>
      </c>
      <c r="P38" t="s">
        <v>342</v>
      </c>
      <c r="Q38" t="s">
        <v>38</v>
      </c>
      <c r="R38" t="s">
        <v>34</v>
      </c>
      <c r="S38">
        <v>1020754067</v>
      </c>
      <c r="T38" t="s">
        <v>34</v>
      </c>
      <c r="U38" t="s">
        <v>337</v>
      </c>
    </row>
    <row r="39" spans="1:21" hidden="1">
      <c r="A39" t="s">
        <v>344</v>
      </c>
      <c r="B39" t="s">
        <v>41</v>
      </c>
      <c r="C39" t="s">
        <v>345</v>
      </c>
      <c r="D39" t="s">
        <v>25</v>
      </c>
      <c r="E39" t="s">
        <v>26</v>
      </c>
      <c r="F39">
        <v>1119886269</v>
      </c>
      <c r="G39" t="s">
        <v>346</v>
      </c>
      <c r="H39" t="s">
        <v>347</v>
      </c>
      <c r="I39" t="s">
        <v>348</v>
      </c>
      <c r="J39" t="s">
        <v>349</v>
      </c>
      <c r="K39" t="s">
        <v>350</v>
      </c>
      <c r="L39" t="s">
        <v>351</v>
      </c>
      <c r="M39" t="s">
        <v>352</v>
      </c>
      <c r="N39" t="s">
        <v>36</v>
      </c>
      <c r="O39">
        <v>107</v>
      </c>
      <c r="P39" t="s">
        <v>346</v>
      </c>
      <c r="Q39" t="s">
        <v>61</v>
      </c>
      <c r="R39" t="s">
        <v>34</v>
      </c>
      <c r="S39">
        <v>1119886269</v>
      </c>
      <c r="T39" t="s">
        <v>34</v>
      </c>
      <c r="U39" t="s">
        <v>347</v>
      </c>
    </row>
    <row r="40" spans="1:21">
      <c r="A40" t="s">
        <v>354</v>
      </c>
      <c r="B40" t="s">
        <v>41</v>
      </c>
      <c r="C40" t="s">
        <v>345</v>
      </c>
      <c r="D40" t="s">
        <v>25</v>
      </c>
      <c r="E40" t="s">
        <v>26</v>
      </c>
      <c r="F40">
        <v>1012401436</v>
      </c>
      <c r="G40" t="s">
        <v>355</v>
      </c>
      <c r="H40" t="s">
        <v>347</v>
      </c>
      <c r="I40" t="s">
        <v>356</v>
      </c>
      <c r="J40" t="s">
        <v>357</v>
      </c>
      <c r="K40" t="s">
        <v>358</v>
      </c>
      <c r="L40" t="s">
        <v>359</v>
      </c>
      <c r="M40" t="s">
        <v>352</v>
      </c>
      <c r="N40" t="s">
        <v>36</v>
      </c>
      <c r="O40">
        <v>107</v>
      </c>
      <c r="P40" t="s">
        <v>355</v>
      </c>
      <c r="Q40" t="s">
        <v>145</v>
      </c>
      <c r="R40" t="s">
        <v>34</v>
      </c>
      <c r="S40">
        <v>1012401436</v>
      </c>
      <c r="T40" t="s">
        <v>34</v>
      </c>
      <c r="U40" t="s">
        <v>347</v>
      </c>
    </row>
    <row r="41" spans="1:21" hidden="1">
      <c r="A41" t="s">
        <v>362</v>
      </c>
      <c r="B41" t="s">
        <v>41</v>
      </c>
      <c r="C41" t="s">
        <v>363</v>
      </c>
      <c r="D41" t="s">
        <v>25</v>
      </c>
      <c r="E41" t="s">
        <v>26</v>
      </c>
      <c r="F41">
        <v>74080099</v>
      </c>
      <c r="G41" t="s">
        <v>364</v>
      </c>
      <c r="H41" t="s">
        <v>222</v>
      </c>
      <c r="I41" t="s">
        <v>237</v>
      </c>
      <c r="J41" t="s">
        <v>238</v>
      </c>
      <c r="K41" t="s">
        <v>239</v>
      </c>
      <c r="L41" t="s">
        <v>265</v>
      </c>
      <c r="M41" t="s">
        <v>365</v>
      </c>
      <c r="N41" t="s">
        <v>36</v>
      </c>
      <c r="O41">
        <v>91</v>
      </c>
      <c r="P41" t="s">
        <v>364</v>
      </c>
      <c r="Q41" t="s">
        <v>50</v>
      </c>
      <c r="R41" t="s">
        <v>34</v>
      </c>
      <c r="S41">
        <v>74080099</v>
      </c>
      <c r="T41" t="s">
        <v>34</v>
      </c>
      <c r="U41" t="s">
        <v>222</v>
      </c>
    </row>
    <row r="42" spans="1:21" hidden="1">
      <c r="A42" t="s">
        <v>367</v>
      </c>
      <c r="B42" t="s">
        <v>41</v>
      </c>
      <c r="C42" t="s">
        <v>368</v>
      </c>
      <c r="D42" t="s">
        <v>25</v>
      </c>
      <c r="E42" t="s">
        <v>26</v>
      </c>
      <c r="F42">
        <v>30232582</v>
      </c>
      <c r="G42" t="s">
        <v>369</v>
      </c>
      <c r="H42" t="s">
        <v>370</v>
      </c>
      <c r="I42" t="s">
        <v>371</v>
      </c>
      <c r="J42" t="s">
        <v>372</v>
      </c>
      <c r="K42" t="s">
        <v>371</v>
      </c>
      <c r="L42" t="s">
        <v>373</v>
      </c>
      <c r="M42" t="s">
        <v>374</v>
      </c>
      <c r="N42" t="s">
        <v>36</v>
      </c>
      <c r="O42">
        <v>106</v>
      </c>
      <c r="P42" t="s">
        <v>369</v>
      </c>
      <c r="Q42" t="s">
        <v>145</v>
      </c>
      <c r="R42" t="s">
        <v>34</v>
      </c>
      <c r="S42">
        <v>30232582</v>
      </c>
      <c r="T42" t="s">
        <v>34</v>
      </c>
      <c r="U42" t="s">
        <v>370</v>
      </c>
    </row>
    <row r="43" spans="1:21" hidden="1">
      <c r="A43" t="s">
        <v>376</v>
      </c>
      <c r="B43" t="s">
        <v>41</v>
      </c>
      <c r="C43" t="s">
        <v>377</v>
      </c>
      <c r="D43" t="s">
        <v>25</v>
      </c>
      <c r="E43" t="s">
        <v>26</v>
      </c>
      <c r="F43">
        <v>51591190</v>
      </c>
      <c r="G43" t="s">
        <v>378</v>
      </c>
      <c r="H43" t="s">
        <v>379</v>
      </c>
      <c r="I43" t="s">
        <v>380</v>
      </c>
      <c r="J43" t="s">
        <v>381</v>
      </c>
      <c r="K43" t="s">
        <v>380</v>
      </c>
      <c r="L43" t="s">
        <v>382</v>
      </c>
      <c r="M43" t="s">
        <v>383</v>
      </c>
      <c r="N43" t="s">
        <v>36</v>
      </c>
      <c r="O43">
        <v>17</v>
      </c>
      <c r="P43" t="s">
        <v>378</v>
      </c>
      <c r="Q43" t="s">
        <v>61</v>
      </c>
      <c r="R43" t="s">
        <v>34</v>
      </c>
      <c r="S43">
        <v>51591190</v>
      </c>
      <c r="T43" t="s">
        <v>34</v>
      </c>
      <c r="U43" t="s">
        <v>379</v>
      </c>
    </row>
    <row r="44" spans="1:21" hidden="1">
      <c r="A44" t="s">
        <v>385</v>
      </c>
      <c r="B44" t="s">
        <v>317</v>
      </c>
      <c r="C44" t="s">
        <v>300</v>
      </c>
      <c r="D44" t="s">
        <v>25</v>
      </c>
      <c r="E44" t="s">
        <v>26</v>
      </c>
      <c r="F44">
        <v>1116545814</v>
      </c>
      <c r="G44" t="s">
        <v>386</v>
      </c>
      <c r="H44" t="s">
        <v>45</v>
      </c>
      <c r="I44" t="s">
        <v>387</v>
      </c>
      <c r="J44" t="s">
        <v>388</v>
      </c>
      <c r="K44" t="s">
        <v>389</v>
      </c>
      <c r="L44" t="s">
        <v>390</v>
      </c>
      <c r="M44" t="s">
        <v>391</v>
      </c>
      <c r="N44" t="s">
        <v>36</v>
      </c>
      <c r="O44">
        <v>0</v>
      </c>
      <c r="P44" t="s">
        <v>386</v>
      </c>
      <c r="Q44" t="s">
        <v>145</v>
      </c>
      <c r="R44" t="s">
        <v>34</v>
      </c>
      <c r="S44">
        <v>1116545814</v>
      </c>
      <c r="T44" t="s">
        <v>34</v>
      </c>
      <c r="U44" t="s">
        <v>45</v>
      </c>
    </row>
    <row r="45" spans="1:21" hidden="1">
      <c r="A45" t="s">
        <v>393</v>
      </c>
      <c r="B45" t="s">
        <v>41</v>
      </c>
      <c r="C45" t="s">
        <v>394</v>
      </c>
      <c r="D45" t="s">
        <v>25</v>
      </c>
      <c r="E45" t="s">
        <v>26</v>
      </c>
      <c r="F45">
        <v>79254325</v>
      </c>
      <c r="G45" t="s">
        <v>395</v>
      </c>
      <c r="H45" t="s">
        <v>347</v>
      </c>
      <c r="I45" t="s">
        <v>329</v>
      </c>
      <c r="J45" t="s">
        <v>396</v>
      </c>
      <c r="K45" t="s">
        <v>397</v>
      </c>
      <c r="L45" t="s">
        <v>398</v>
      </c>
      <c r="M45" t="s">
        <v>399</v>
      </c>
      <c r="N45" t="s">
        <v>36</v>
      </c>
      <c r="O45">
        <v>107</v>
      </c>
      <c r="P45" t="s">
        <v>395</v>
      </c>
      <c r="Q45" t="s">
        <v>50</v>
      </c>
      <c r="R45" t="s">
        <v>27</v>
      </c>
      <c r="S45">
        <v>79254325</v>
      </c>
      <c r="T45" t="s">
        <v>62</v>
      </c>
      <c r="U45" t="s">
        <v>347</v>
      </c>
    </row>
    <row r="46" spans="1:21" hidden="1">
      <c r="A46" t="s">
        <v>401</v>
      </c>
      <c r="B46" t="s">
        <v>41</v>
      </c>
      <c r="C46" t="s">
        <v>402</v>
      </c>
      <c r="D46" t="s">
        <v>25</v>
      </c>
      <c r="E46" t="s">
        <v>26</v>
      </c>
      <c r="F46">
        <v>80113532</v>
      </c>
      <c r="G46" t="s">
        <v>403</v>
      </c>
      <c r="H46" t="s">
        <v>404</v>
      </c>
      <c r="I46" t="s">
        <v>405</v>
      </c>
      <c r="J46" t="s">
        <v>406</v>
      </c>
      <c r="K46" t="s">
        <v>405</v>
      </c>
      <c r="L46" t="s">
        <v>407</v>
      </c>
      <c r="M46" t="s">
        <v>408</v>
      </c>
      <c r="N46" t="s">
        <v>36</v>
      </c>
      <c r="O46">
        <v>93</v>
      </c>
      <c r="P46" t="s">
        <v>409</v>
      </c>
      <c r="Q46" t="s">
        <v>50</v>
      </c>
      <c r="R46" t="s">
        <v>34</v>
      </c>
      <c r="S46">
        <v>80113532</v>
      </c>
      <c r="T46" t="s">
        <v>34</v>
      </c>
      <c r="U46" t="s">
        <v>404</v>
      </c>
    </row>
    <row r="47" spans="1:21" hidden="1">
      <c r="A47" t="s">
        <v>411</v>
      </c>
      <c r="B47" t="s">
        <v>41</v>
      </c>
      <c r="C47" t="s">
        <v>402</v>
      </c>
      <c r="D47" t="s">
        <v>25</v>
      </c>
      <c r="E47" t="s">
        <v>26</v>
      </c>
      <c r="F47">
        <v>1030632130</v>
      </c>
      <c r="G47" t="s">
        <v>412</v>
      </c>
      <c r="H47" t="s">
        <v>404</v>
      </c>
      <c r="I47" t="s">
        <v>290</v>
      </c>
      <c r="J47" t="s">
        <v>413</v>
      </c>
      <c r="K47" t="s">
        <v>290</v>
      </c>
      <c r="L47" t="s">
        <v>407</v>
      </c>
      <c r="M47" t="s">
        <v>408</v>
      </c>
      <c r="N47" t="s">
        <v>36</v>
      </c>
      <c r="O47">
        <v>93</v>
      </c>
      <c r="P47" t="s">
        <v>412</v>
      </c>
      <c r="Q47" t="s">
        <v>209</v>
      </c>
      <c r="R47" t="s">
        <v>34</v>
      </c>
      <c r="S47">
        <v>1030632130</v>
      </c>
      <c r="T47" t="s">
        <v>34</v>
      </c>
      <c r="U47" t="s">
        <v>404</v>
      </c>
    </row>
    <row r="48" spans="1:21" hidden="1">
      <c r="A48" t="s">
        <v>415</v>
      </c>
      <c r="B48" t="s">
        <v>41</v>
      </c>
      <c r="C48" t="s">
        <v>416</v>
      </c>
      <c r="D48" t="s">
        <v>25</v>
      </c>
      <c r="E48" t="s">
        <v>26</v>
      </c>
      <c r="F48">
        <v>1018419856</v>
      </c>
      <c r="G48" t="s">
        <v>417</v>
      </c>
      <c r="H48" t="s">
        <v>55</v>
      </c>
      <c r="I48" t="s">
        <v>418</v>
      </c>
      <c r="J48" t="s">
        <v>419</v>
      </c>
      <c r="K48" t="s">
        <v>420</v>
      </c>
      <c r="L48" t="s">
        <v>421</v>
      </c>
      <c r="M48" t="s">
        <v>422</v>
      </c>
      <c r="N48" t="s">
        <v>36</v>
      </c>
      <c r="O48">
        <v>91</v>
      </c>
      <c r="P48" t="s">
        <v>423</v>
      </c>
      <c r="Q48" t="s">
        <v>209</v>
      </c>
      <c r="R48" t="s">
        <v>27</v>
      </c>
      <c r="S48">
        <v>1018419856</v>
      </c>
      <c r="T48" t="s">
        <v>62</v>
      </c>
      <c r="U48" t="s">
        <v>55</v>
      </c>
    </row>
    <row r="49" spans="1:21" hidden="1">
      <c r="A49" t="s">
        <v>425</v>
      </c>
      <c r="B49" t="s">
        <v>41</v>
      </c>
      <c r="C49" t="s">
        <v>426</v>
      </c>
      <c r="D49" t="s">
        <v>25</v>
      </c>
      <c r="E49" t="s">
        <v>26</v>
      </c>
      <c r="F49">
        <v>94391606</v>
      </c>
      <c r="G49" t="s">
        <v>427</v>
      </c>
      <c r="H49" t="s">
        <v>428</v>
      </c>
      <c r="I49" t="s">
        <v>429</v>
      </c>
      <c r="J49" t="s">
        <v>381</v>
      </c>
      <c r="K49" t="s">
        <v>429</v>
      </c>
      <c r="L49" t="s">
        <v>430</v>
      </c>
      <c r="M49" t="s">
        <v>431</v>
      </c>
      <c r="N49" t="s">
        <v>36</v>
      </c>
      <c r="O49">
        <v>107</v>
      </c>
      <c r="P49" t="s">
        <v>427</v>
      </c>
      <c r="Q49" t="s">
        <v>50</v>
      </c>
      <c r="R49" t="s">
        <v>27</v>
      </c>
      <c r="S49">
        <v>94391606</v>
      </c>
      <c r="T49" t="s">
        <v>62</v>
      </c>
      <c r="U49" t="s">
        <v>428</v>
      </c>
    </row>
    <row r="50" spans="1:21" hidden="1">
      <c r="A50" t="s">
        <v>433</v>
      </c>
      <c r="B50" t="s">
        <v>41</v>
      </c>
      <c r="C50" t="s">
        <v>434</v>
      </c>
      <c r="D50" t="s">
        <v>25</v>
      </c>
      <c r="E50" t="s">
        <v>26</v>
      </c>
      <c r="F50">
        <v>1013628818</v>
      </c>
      <c r="G50" t="s">
        <v>435</v>
      </c>
      <c r="H50" t="s">
        <v>347</v>
      </c>
      <c r="I50" t="s">
        <v>348</v>
      </c>
      <c r="J50" t="s">
        <v>436</v>
      </c>
      <c r="K50" t="s">
        <v>348</v>
      </c>
      <c r="L50" t="s">
        <v>351</v>
      </c>
      <c r="M50" t="s">
        <v>437</v>
      </c>
      <c r="N50" t="s">
        <v>36</v>
      </c>
      <c r="O50">
        <v>107</v>
      </c>
      <c r="P50" t="s">
        <v>435</v>
      </c>
      <c r="Q50" t="s">
        <v>438</v>
      </c>
      <c r="R50" t="s">
        <v>34</v>
      </c>
      <c r="S50">
        <v>1013628818</v>
      </c>
      <c r="T50" t="s">
        <v>34</v>
      </c>
      <c r="U50" t="s">
        <v>347</v>
      </c>
    </row>
    <row r="51" spans="1:21" hidden="1">
      <c r="A51" t="s">
        <v>440</v>
      </c>
      <c r="B51" t="s">
        <v>23</v>
      </c>
      <c r="C51" t="s">
        <v>441</v>
      </c>
      <c r="D51" t="s">
        <v>25</v>
      </c>
      <c r="E51" t="s">
        <v>26</v>
      </c>
      <c r="F51">
        <v>79867467</v>
      </c>
      <c r="G51" t="s">
        <v>442</v>
      </c>
      <c r="H51" t="s">
        <v>176</v>
      </c>
      <c r="I51" t="s">
        <v>443</v>
      </c>
      <c r="J51" t="s">
        <v>444</v>
      </c>
      <c r="K51" t="s">
        <v>443</v>
      </c>
      <c r="L51" t="s">
        <v>445</v>
      </c>
      <c r="M51" t="s">
        <v>446</v>
      </c>
      <c r="N51" t="s">
        <v>36</v>
      </c>
      <c r="O51">
        <v>0</v>
      </c>
      <c r="P51" t="s">
        <v>442</v>
      </c>
      <c r="Q51" t="s">
        <v>50</v>
      </c>
      <c r="R51" t="s">
        <v>34</v>
      </c>
      <c r="S51">
        <v>79867467</v>
      </c>
      <c r="T51" t="s">
        <v>34</v>
      </c>
      <c r="U51" t="s">
        <v>176</v>
      </c>
    </row>
    <row r="52" spans="1:21" hidden="1">
      <c r="A52" t="s">
        <v>448</v>
      </c>
      <c r="B52" t="s">
        <v>317</v>
      </c>
      <c r="C52" t="s">
        <v>449</v>
      </c>
      <c r="D52" t="s">
        <v>25</v>
      </c>
      <c r="E52" t="s">
        <v>26</v>
      </c>
      <c r="F52">
        <v>65500490</v>
      </c>
      <c r="G52" t="s">
        <v>450</v>
      </c>
      <c r="H52" t="s">
        <v>451</v>
      </c>
      <c r="I52" t="s">
        <v>452</v>
      </c>
      <c r="J52" t="s">
        <v>453</v>
      </c>
      <c r="K52" t="s">
        <v>452</v>
      </c>
      <c r="L52" t="s">
        <v>454</v>
      </c>
      <c r="M52" t="s">
        <v>455</v>
      </c>
      <c r="N52" t="s">
        <v>36</v>
      </c>
      <c r="O52">
        <v>0</v>
      </c>
      <c r="P52" t="s">
        <v>456</v>
      </c>
      <c r="Q52" t="s">
        <v>145</v>
      </c>
      <c r="R52" t="s">
        <v>34</v>
      </c>
      <c r="S52">
        <v>65500490</v>
      </c>
      <c r="T52" t="s">
        <v>34</v>
      </c>
      <c r="U52" t="s">
        <v>451</v>
      </c>
    </row>
    <row r="53" spans="1:21" hidden="1">
      <c r="A53" t="s">
        <v>458</v>
      </c>
      <c r="B53" t="s">
        <v>41</v>
      </c>
      <c r="C53" t="s">
        <v>449</v>
      </c>
      <c r="D53" t="s">
        <v>25</v>
      </c>
      <c r="E53" t="s">
        <v>26</v>
      </c>
      <c r="F53">
        <v>80223563</v>
      </c>
      <c r="G53" t="s">
        <v>459</v>
      </c>
      <c r="H53" t="s">
        <v>289</v>
      </c>
      <c r="I53" t="s">
        <v>290</v>
      </c>
      <c r="J53" t="s">
        <v>460</v>
      </c>
      <c r="K53" t="s">
        <v>290</v>
      </c>
      <c r="L53" t="s">
        <v>461</v>
      </c>
      <c r="M53" t="s">
        <v>455</v>
      </c>
      <c r="N53" t="s">
        <v>36</v>
      </c>
      <c r="O53">
        <v>80</v>
      </c>
      <c r="P53" t="s">
        <v>459</v>
      </c>
      <c r="Q53" t="s">
        <v>209</v>
      </c>
      <c r="R53" t="s">
        <v>34</v>
      </c>
      <c r="S53">
        <v>80223563</v>
      </c>
      <c r="T53" t="s">
        <v>34</v>
      </c>
      <c r="U53" t="s">
        <v>289</v>
      </c>
    </row>
    <row r="54" spans="1:21" hidden="1">
      <c r="A54" t="s">
        <v>463</v>
      </c>
      <c r="B54" t="s">
        <v>41</v>
      </c>
      <c r="C54" t="s">
        <v>464</v>
      </c>
      <c r="D54" t="s">
        <v>25</v>
      </c>
      <c r="E54" t="s">
        <v>26</v>
      </c>
      <c r="F54">
        <v>80831434</v>
      </c>
      <c r="G54" t="s">
        <v>465</v>
      </c>
      <c r="H54" t="s">
        <v>279</v>
      </c>
      <c r="I54" t="s">
        <v>280</v>
      </c>
      <c r="J54" t="s">
        <v>281</v>
      </c>
      <c r="K54" t="s">
        <v>282</v>
      </c>
      <c r="L54" t="s">
        <v>466</v>
      </c>
      <c r="M54" t="s">
        <v>467</v>
      </c>
      <c r="N54" t="s">
        <v>36</v>
      </c>
      <c r="O54">
        <v>91</v>
      </c>
      <c r="P54" t="s">
        <v>465</v>
      </c>
      <c r="Q54" t="s">
        <v>50</v>
      </c>
      <c r="R54" t="s">
        <v>34</v>
      </c>
      <c r="S54">
        <v>80831434</v>
      </c>
      <c r="T54" t="s">
        <v>34</v>
      </c>
      <c r="U54" t="s">
        <v>279</v>
      </c>
    </row>
    <row r="55" spans="1:21" hidden="1">
      <c r="A55" t="s">
        <v>469</v>
      </c>
      <c r="B55" t="s">
        <v>41</v>
      </c>
      <c r="C55" t="s">
        <v>111</v>
      </c>
      <c r="D55" t="s">
        <v>25</v>
      </c>
      <c r="E55" t="s">
        <v>26</v>
      </c>
      <c r="F55">
        <v>1033744712</v>
      </c>
      <c r="G55" t="s">
        <v>470</v>
      </c>
      <c r="H55" t="s">
        <v>113</v>
      </c>
      <c r="I55" t="s">
        <v>471</v>
      </c>
      <c r="J55" t="s">
        <v>472</v>
      </c>
      <c r="K55" t="s">
        <v>473</v>
      </c>
      <c r="L55" t="s">
        <v>474</v>
      </c>
      <c r="M55" t="s">
        <v>475</v>
      </c>
      <c r="N55" t="s">
        <v>36</v>
      </c>
      <c r="O55">
        <v>107</v>
      </c>
      <c r="P55" t="s">
        <v>476</v>
      </c>
      <c r="Q55" t="s">
        <v>61</v>
      </c>
      <c r="R55" t="s">
        <v>34</v>
      </c>
      <c r="S55">
        <v>1033744712</v>
      </c>
      <c r="T55" t="s">
        <v>34</v>
      </c>
      <c r="U55" t="s">
        <v>113</v>
      </c>
    </row>
    <row r="56" spans="1:21" hidden="1">
      <c r="A56" t="s">
        <v>478</v>
      </c>
      <c r="B56" t="s">
        <v>41</v>
      </c>
      <c r="C56" t="s">
        <v>287</v>
      </c>
      <c r="D56" t="s">
        <v>25</v>
      </c>
      <c r="E56" t="s">
        <v>26</v>
      </c>
      <c r="F56">
        <v>83167890</v>
      </c>
      <c r="G56" t="s">
        <v>479</v>
      </c>
      <c r="H56" t="s">
        <v>289</v>
      </c>
      <c r="I56" t="s">
        <v>290</v>
      </c>
      <c r="J56" t="s">
        <v>291</v>
      </c>
      <c r="K56" t="s">
        <v>292</v>
      </c>
      <c r="L56" t="s">
        <v>293</v>
      </c>
      <c r="M56" t="s">
        <v>294</v>
      </c>
      <c r="N56" t="s">
        <v>36</v>
      </c>
      <c r="O56">
        <v>81</v>
      </c>
      <c r="P56" t="s">
        <v>479</v>
      </c>
      <c r="Q56" t="s">
        <v>50</v>
      </c>
      <c r="R56" t="s">
        <v>34</v>
      </c>
      <c r="S56">
        <v>83167890</v>
      </c>
      <c r="T56" t="s">
        <v>34</v>
      </c>
      <c r="U56" t="s">
        <v>289</v>
      </c>
    </row>
    <row r="57" spans="1:21" hidden="1">
      <c r="A57" t="s">
        <v>481</v>
      </c>
      <c r="B57" t="s">
        <v>41</v>
      </c>
      <c r="C57" t="s">
        <v>482</v>
      </c>
      <c r="D57" t="s">
        <v>25</v>
      </c>
      <c r="E57" t="s">
        <v>26</v>
      </c>
      <c r="F57">
        <v>1030551811</v>
      </c>
      <c r="G57" t="s">
        <v>483</v>
      </c>
      <c r="H57" t="s">
        <v>222</v>
      </c>
      <c r="I57" t="s">
        <v>484</v>
      </c>
      <c r="J57" t="s">
        <v>485</v>
      </c>
      <c r="K57" t="s">
        <v>486</v>
      </c>
      <c r="L57" t="s">
        <v>487</v>
      </c>
      <c r="M57" t="s">
        <v>488</v>
      </c>
      <c r="N57" t="s">
        <v>36</v>
      </c>
      <c r="O57">
        <v>91</v>
      </c>
      <c r="P57" t="s">
        <v>483</v>
      </c>
      <c r="Q57" t="s">
        <v>61</v>
      </c>
      <c r="R57" t="s">
        <v>34</v>
      </c>
      <c r="S57">
        <v>1030551811</v>
      </c>
      <c r="T57" t="s">
        <v>34</v>
      </c>
      <c r="U57" t="s">
        <v>222</v>
      </c>
    </row>
    <row r="58" spans="1:21" hidden="1">
      <c r="A58" t="s">
        <v>490</v>
      </c>
      <c r="B58" t="s">
        <v>23</v>
      </c>
      <c r="C58" t="s">
        <v>482</v>
      </c>
      <c r="D58" t="s">
        <v>25</v>
      </c>
      <c r="E58" t="s">
        <v>26</v>
      </c>
      <c r="F58">
        <v>1010190328</v>
      </c>
      <c r="G58" t="s">
        <v>491</v>
      </c>
      <c r="H58" t="s">
        <v>231</v>
      </c>
      <c r="I58" t="s">
        <v>492</v>
      </c>
      <c r="J58" t="s">
        <v>493</v>
      </c>
      <c r="K58" t="s">
        <v>494</v>
      </c>
      <c r="L58" t="s">
        <v>495</v>
      </c>
      <c r="M58" t="s">
        <v>488</v>
      </c>
      <c r="N58" t="s">
        <v>36</v>
      </c>
      <c r="O58">
        <v>0</v>
      </c>
      <c r="P58" t="s">
        <v>491</v>
      </c>
      <c r="Q58" t="s">
        <v>61</v>
      </c>
      <c r="R58" t="s">
        <v>34</v>
      </c>
      <c r="S58">
        <v>1010190328</v>
      </c>
      <c r="T58" t="s">
        <v>34</v>
      </c>
      <c r="U58" t="s">
        <v>231</v>
      </c>
    </row>
    <row r="59" spans="1:21" hidden="1">
      <c r="A59" t="s">
        <v>497</v>
      </c>
      <c r="B59" t="s">
        <v>41</v>
      </c>
      <c r="C59" t="s">
        <v>498</v>
      </c>
      <c r="D59" t="s">
        <v>25</v>
      </c>
      <c r="E59" t="s">
        <v>26</v>
      </c>
      <c r="F59">
        <v>1013604420</v>
      </c>
      <c r="G59" t="s">
        <v>499</v>
      </c>
      <c r="H59" t="s">
        <v>222</v>
      </c>
      <c r="I59" t="s">
        <v>223</v>
      </c>
      <c r="J59" t="s">
        <v>224</v>
      </c>
      <c r="K59" t="s">
        <v>225</v>
      </c>
      <c r="L59" t="s">
        <v>265</v>
      </c>
      <c r="M59" t="s">
        <v>500</v>
      </c>
      <c r="N59" t="s">
        <v>36</v>
      </c>
      <c r="O59">
        <v>91</v>
      </c>
      <c r="P59" t="s">
        <v>499</v>
      </c>
      <c r="Q59" t="s">
        <v>50</v>
      </c>
      <c r="R59" t="s">
        <v>34</v>
      </c>
      <c r="S59">
        <v>1013604420</v>
      </c>
      <c r="T59" t="s">
        <v>34</v>
      </c>
      <c r="U59" t="s">
        <v>222</v>
      </c>
    </row>
    <row r="60" spans="1:21" hidden="1">
      <c r="A60" t="s">
        <v>502</v>
      </c>
      <c r="B60" t="s">
        <v>23</v>
      </c>
      <c r="C60" t="s">
        <v>503</v>
      </c>
      <c r="D60" t="s">
        <v>25</v>
      </c>
      <c r="E60" t="s">
        <v>26</v>
      </c>
      <c r="F60">
        <v>57409190</v>
      </c>
      <c r="G60" t="s">
        <v>504</v>
      </c>
      <c r="H60" t="s">
        <v>451</v>
      </c>
      <c r="I60" t="s">
        <v>505</v>
      </c>
      <c r="J60" t="s">
        <v>506</v>
      </c>
      <c r="K60" t="s">
        <v>507</v>
      </c>
      <c r="L60" t="s">
        <v>508</v>
      </c>
      <c r="M60" t="s">
        <v>509</v>
      </c>
      <c r="N60" t="s">
        <v>36</v>
      </c>
      <c r="O60">
        <v>0</v>
      </c>
      <c r="P60" t="s">
        <v>510</v>
      </c>
      <c r="Q60" t="s">
        <v>61</v>
      </c>
      <c r="R60" t="s">
        <v>27</v>
      </c>
      <c r="S60">
        <v>57409190</v>
      </c>
      <c r="T60" t="s">
        <v>196</v>
      </c>
      <c r="U60" t="s">
        <v>451</v>
      </c>
    </row>
    <row r="61" spans="1:21" hidden="1">
      <c r="A61" t="s">
        <v>512</v>
      </c>
      <c r="B61" t="s">
        <v>23</v>
      </c>
      <c r="C61" t="s">
        <v>482</v>
      </c>
      <c r="D61" t="s">
        <v>25</v>
      </c>
      <c r="E61" t="s">
        <v>26</v>
      </c>
      <c r="F61">
        <v>1013583600</v>
      </c>
      <c r="G61" t="s">
        <v>513</v>
      </c>
      <c r="H61" t="s">
        <v>231</v>
      </c>
      <c r="I61" t="s">
        <v>223</v>
      </c>
      <c r="J61" t="s">
        <v>232</v>
      </c>
      <c r="K61" t="s">
        <v>225</v>
      </c>
      <c r="L61" t="s">
        <v>233</v>
      </c>
      <c r="M61" t="s">
        <v>514</v>
      </c>
      <c r="N61" t="s">
        <v>36</v>
      </c>
      <c r="O61">
        <v>0</v>
      </c>
      <c r="P61" t="s">
        <v>513</v>
      </c>
      <c r="Q61" t="s">
        <v>50</v>
      </c>
      <c r="R61" t="s">
        <v>34</v>
      </c>
      <c r="S61">
        <v>1013583600</v>
      </c>
      <c r="T61" t="s">
        <v>34</v>
      </c>
      <c r="U61" t="s">
        <v>231</v>
      </c>
    </row>
    <row r="62" spans="1:21" hidden="1">
      <c r="A62" t="s">
        <v>516</v>
      </c>
      <c r="B62" t="s">
        <v>41</v>
      </c>
      <c r="C62" t="s">
        <v>517</v>
      </c>
      <c r="D62" t="s">
        <v>25</v>
      </c>
      <c r="E62" t="s">
        <v>26</v>
      </c>
      <c r="F62">
        <v>80055320</v>
      </c>
      <c r="G62" t="s">
        <v>518</v>
      </c>
      <c r="H62" t="s">
        <v>185</v>
      </c>
      <c r="I62" t="s">
        <v>519</v>
      </c>
      <c r="J62" t="s">
        <v>520</v>
      </c>
      <c r="K62" t="s">
        <v>521</v>
      </c>
      <c r="L62" t="s">
        <v>189</v>
      </c>
      <c r="M62" t="s">
        <v>522</v>
      </c>
      <c r="N62" t="s">
        <v>36</v>
      </c>
      <c r="O62">
        <v>91</v>
      </c>
      <c r="P62" t="s">
        <v>518</v>
      </c>
      <c r="Q62" t="s">
        <v>50</v>
      </c>
      <c r="R62" t="s">
        <v>34</v>
      </c>
      <c r="S62">
        <v>80055320</v>
      </c>
      <c r="T62" t="s">
        <v>34</v>
      </c>
      <c r="U62" t="s">
        <v>185</v>
      </c>
    </row>
    <row r="63" spans="1:21" hidden="1">
      <c r="A63" t="s">
        <v>524</v>
      </c>
      <c r="B63" t="s">
        <v>41</v>
      </c>
      <c r="C63" t="s">
        <v>525</v>
      </c>
      <c r="D63" t="s">
        <v>25</v>
      </c>
      <c r="E63" t="s">
        <v>26</v>
      </c>
      <c r="F63">
        <v>79505644</v>
      </c>
      <c r="G63" t="s">
        <v>526</v>
      </c>
      <c r="H63" t="s">
        <v>55</v>
      </c>
      <c r="I63" t="s">
        <v>420</v>
      </c>
      <c r="J63" t="s">
        <v>419</v>
      </c>
      <c r="K63" t="s">
        <v>420</v>
      </c>
      <c r="L63" t="s">
        <v>421</v>
      </c>
      <c r="M63" t="s">
        <v>527</v>
      </c>
      <c r="N63" t="s">
        <v>36</v>
      </c>
      <c r="O63">
        <v>91</v>
      </c>
      <c r="P63" t="s">
        <v>526</v>
      </c>
      <c r="Q63" t="s">
        <v>50</v>
      </c>
      <c r="R63" t="s">
        <v>34</v>
      </c>
      <c r="S63">
        <v>79505644</v>
      </c>
      <c r="T63" t="s">
        <v>34</v>
      </c>
      <c r="U63" t="s">
        <v>55</v>
      </c>
    </row>
    <row r="64" spans="1:21" hidden="1">
      <c r="A64" t="s">
        <v>529</v>
      </c>
      <c r="B64" t="s">
        <v>41</v>
      </c>
      <c r="C64" t="s">
        <v>530</v>
      </c>
      <c r="D64" t="s">
        <v>25</v>
      </c>
      <c r="E64" t="s">
        <v>26</v>
      </c>
      <c r="F64">
        <v>52935032</v>
      </c>
      <c r="G64" t="s">
        <v>531</v>
      </c>
      <c r="H64" t="s">
        <v>222</v>
      </c>
      <c r="I64" t="s">
        <v>237</v>
      </c>
      <c r="J64" t="s">
        <v>238</v>
      </c>
      <c r="K64" t="s">
        <v>239</v>
      </c>
      <c r="L64" t="s">
        <v>273</v>
      </c>
      <c r="M64" t="s">
        <v>532</v>
      </c>
      <c r="N64" t="s">
        <v>36</v>
      </c>
      <c r="O64">
        <v>91</v>
      </c>
      <c r="P64" t="s">
        <v>531</v>
      </c>
      <c r="Q64" t="s">
        <v>61</v>
      </c>
      <c r="R64" t="s">
        <v>34</v>
      </c>
      <c r="S64">
        <v>52935032</v>
      </c>
      <c r="T64" t="s">
        <v>34</v>
      </c>
      <c r="U64" t="s">
        <v>222</v>
      </c>
    </row>
    <row r="65" spans="1:21" hidden="1">
      <c r="A65" t="s">
        <v>534</v>
      </c>
      <c r="B65" t="s">
        <v>41</v>
      </c>
      <c r="C65" t="s">
        <v>535</v>
      </c>
      <c r="D65" t="s">
        <v>25</v>
      </c>
      <c r="E65" t="s">
        <v>26</v>
      </c>
      <c r="F65">
        <v>1026270593</v>
      </c>
      <c r="G65" t="s">
        <v>536</v>
      </c>
      <c r="H65" t="s">
        <v>537</v>
      </c>
      <c r="I65" t="s">
        <v>538</v>
      </c>
      <c r="J65" t="s">
        <v>539</v>
      </c>
      <c r="K65" t="s">
        <v>540</v>
      </c>
      <c r="L65" t="s">
        <v>541</v>
      </c>
      <c r="M65" t="s">
        <v>542</v>
      </c>
      <c r="N65" t="s">
        <v>36</v>
      </c>
      <c r="O65">
        <v>91</v>
      </c>
      <c r="P65" t="s">
        <v>536</v>
      </c>
      <c r="Q65" t="s">
        <v>61</v>
      </c>
      <c r="R65" t="s">
        <v>34</v>
      </c>
      <c r="S65">
        <v>1026270593</v>
      </c>
      <c r="T65" t="s">
        <v>34</v>
      </c>
      <c r="U65" t="s">
        <v>537</v>
      </c>
    </row>
    <row r="66" spans="1:21" hidden="1">
      <c r="A66" t="s">
        <v>544</v>
      </c>
      <c r="B66" t="s">
        <v>23</v>
      </c>
      <c r="C66" t="s">
        <v>535</v>
      </c>
      <c r="D66" t="s">
        <v>25</v>
      </c>
      <c r="E66" t="s">
        <v>26</v>
      </c>
      <c r="F66">
        <v>1010182495</v>
      </c>
      <c r="G66" t="s">
        <v>545</v>
      </c>
      <c r="H66" t="s">
        <v>546</v>
      </c>
      <c r="I66" t="s">
        <v>547</v>
      </c>
      <c r="J66" t="s">
        <v>548</v>
      </c>
      <c r="K66" t="s">
        <v>549</v>
      </c>
      <c r="L66" t="s">
        <v>550</v>
      </c>
      <c r="M66" t="s">
        <v>542</v>
      </c>
      <c r="N66" t="s">
        <v>36</v>
      </c>
      <c r="O66">
        <v>0</v>
      </c>
      <c r="P66" t="s">
        <v>545</v>
      </c>
      <c r="Q66" t="s">
        <v>50</v>
      </c>
      <c r="R66" t="s">
        <v>34</v>
      </c>
      <c r="S66">
        <v>1010182495</v>
      </c>
      <c r="T66" t="s">
        <v>34</v>
      </c>
      <c r="U66" t="s">
        <v>546</v>
      </c>
    </row>
    <row r="67" spans="1:21" hidden="1">
      <c r="A67" t="s">
        <v>552</v>
      </c>
      <c r="B67" t="s">
        <v>41</v>
      </c>
      <c r="C67" t="s">
        <v>535</v>
      </c>
      <c r="D67" t="s">
        <v>25</v>
      </c>
      <c r="E67" t="s">
        <v>26</v>
      </c>
      <c r="F67">
        <v>52211643</v>
      </c>
      <c r="G67" t="s">
        <v>553</v>
      </c>
      <c r="H67" t="s">
        <v>546</v>
      </c>
      <c r="I67" t="s">
        <v>538</v>
      </c>
      <c r="J67" t="s">
        <v>554</v>
      </c>
      <c r="K67" t="s">
        <v>540</v>
      </c>
      <c r="L67" t="s">
        <v>555</v>
      </c>
      <c r="M67" t="s">
        <v>542</v>
      </c>
      <c r="N67" t="s">
        <v>36</v>
      </c>
      <c r="O67">
        <v>0</v>
      </c>
      <c r="P67" t="s">
        <v>556</v>
      </c>
      <c r="Q67" t="s">
        <v>145</v>
      </c>
      <c r="R67" t="s">
        <v>34</v>
      </c>
      <c r="S67">
        <v>52211643</v>
      </c>
      <c r="T67" t="s">
        <v>34</v>
      </c>
      <c r="U67" t="s">
        <v>546</v>
      </c>
    </row>
    <row r="68" spans="1:21" hidden="1">
      <c r="A68" t="s">
        <v>558</v>
      </c>
      <c r="B68" t="s">
        <v>41</v>
      </c>
      <c r="C68" t="s">
        <v>559</v>
      </c>
      <c r="D68" t="s">
        <v>25</v>
      </c>
      <c r="E68" t="s">
        <v>26</v>
      </c>
      <c r="F68">
        <v>79643978</v>
      </c>
      <c r="G68" t="s">
        <v>560</v>
      </c>
      <c r="H68" t="s">
        <v>561</v>
      </c>
      <c r="I68" t="s">
        <v>562</v>
      </c>
      <c r="J68" t="s">
        <v>563</v>
      </c>
      <c r="K68" t="s">
        <v>562</v>
      </c>
      <c r="L68" t="s">
        <v>564</v>
      </c>
      <c r="M68" t="s">
        <v>565</v>
      </c>
      <c r="N68" t="s">
        <v>36</v>
      </c>
      <c r="O68">
        <v>91</v>
      </c>
      <c r="P68" t="s">
        <v>560</v>
      </c>
      <c r="Q68" t="s">
        <v>50</v>
      </c>
      <c r="R68" t="s">
        <v>34</v>
      </c>
      <c r="S68">
        <v>79643978</v>
      </c>
      <c r="T68" t="s">
        <v>34</v>
      </c>
      <c r="U68" t="s">
        <v>561</v>
      </c>
    </row>
    <row r="69" spans="1:21" hidden="1">
      <c r="A69" t="s">
        <v>567</v>
      </c>
      <c r="B69" t="s">
        <v>41</v>
      </c>
      <c r="C69" t="s">
        <v>568</v>
      </c>
      <c r="D69" t="s">
        <v>25</v>
      </c>
      <c r="E69" t="s">
        <v>26</v>
      </c>
      <c r="F69">
        <v>93356628</v>
      </c>
      <c r="G69" t="s">
        <v>569</v>
      </c>
      <c r="H69" t="s">
        <v>140</v>
      </c>
      <c r="I69" t="s">
        <v>570</v>
      </c>
      <c r="J69" t="s">
        <v>571</v>
      </c>
      <c r="K69" t="s">
        <v>570</v>
      </c>
      <c r="L69" t="s">
        <v>572</v>
      </c>
      <c r="M69" t="s">
        <v>573</v>
      </c>
      <c r="N69" t="s">
        <v>36</v>
      </c>
      <c r="O69">
        <v>91</v>
      </c>
      <c r="P69" t="s">
        <v>569</v>
      </c>
      <c r="Q69" t="s">
        <v>209</v>
      </c>
      <c r="R69" t="s">
        <v>34</v>
      </c>
      <c r="S69">
        <v>93356628</v>
      </c>
      <c r="T69" t="s">
        <v>34</v>
      </c>
      <c r="U69" t="s">
        <v>140</v>
      </c>
    </row>
    <row r="70" spans="1:21" hidden="1">
      <c r="A70" t="s">
        <v>575</v>
      </c>
      <c r="B70" t="s">
        <v>41</v>
      </c>
      <c r="C70" t="s">
        <v>568</v>
      </c>
      <c r="D70" t="s">
        <v>25</v>
      </c>
      <c r="E70" t="s">
        <v>26</v>
      </c>
      <c r="F70">
        <v>1010167565</v>
      </c>
      <c r="G70" t="s">
        <v>576</v>
      </c>
      <c r="H70" t="s">
        <v>140</v>
      </c>
      <c r="I70" t="s">
        <v>577</v>
      </c>
      <c r="J70" t="s">
        <v>578</v>
      </c>
      <c r="K70" t="s">
        <v>577</v>
      </c>
      <c r="L70" t="s">
        <v>579</v>
      </c>
      <c r="M70" t="s">
        <v>573</v>
      </c>
      <c r="N70" t="s">
        <v>36</v>
      </c>
      <c r="O70">
        <v>90</v>
      </c>
      <c r="P70" t="s">
        <v>576</v>
      </c>
      <c r="Q70" t="s">
        <v>61</v>
      </c>
      <c r="R70" t="s">
        <v>34</v>
      </c>
      <c r="S70">
        <v>1010167565</v>
      </c>
      <c r="T70" t="s">
        <v>34</v>
      </c>
      <c r="U70" t="s">
        <v>140</v>
      </c>
    </row>
    <row r="71" spans="1:21" hidden="1">
      <c r="A71" t="s">
        <v>581</v>
      </c>
      <c r="B71" t="s">
        <v>41</v>
      </c>
      <c r="C71" t="s">
        <v>568</v>
      </c>
      <c r="D71" t="s">
        <v>25</v>
      </c>
      <c r="E71" t="s">
        <v>26</v>
      </c>
      <c r="F71">
        <v>51724248</v>
      </c>
      <c r="G71" t="s">
        <v>582</v>
      </c>
      <c r="H71" t="s">
        <v>140</v>
      </c>
      <c r="I71" t="s">
        <v>583</v>
      </c>
      <c r="J71" t="s">
        <v>584</v>
      </c>
      <c r="K71" t="s">
        <v>583</v>
      </c>
      <c r="L71" t="s">
        <v>572</v>
      </c>
      <c r="M71" t="s">
        <v>573</v>
      </c>
      <c r="N71" t="s">
        <v>36</v>
      </c>
      <c r="O71">
        <v>91</v>
      </c>
      <c r="P71" t="s">
        <v>582</v>
      </c>
      <c r="Q71" t="s">
        <v>61</v>
      </c>
      <c r="R71" t="s">
        <v>34</v>
      </c>
      <c r="S71">
        <v>51724248</v>
      </c>
      <c r="T71" t="s">
        <v>34</v>
      </c>
      <c r="U71" t="s">
        <v>140</v>
      </c>
    </row>
    <row r="72" spans="1:21" hidden="1">
      <c r="A72" t="s">
        <v>586</v>
      </c>
      <c r="B72" t="s">
        <v>41</v>
      </c>
      <c r="C72" t="s">
        <v>587</v>
      </c>
      <c r="D72" t="s">
        <v>25</v>
      </c>
      <c r="E72" t="s">
        <v>26</v>
      </c>
      <c r="F72">
        <v>79696458</v>
      </c>
      <c r="G72" t="s">
        <v>588</v>
      </c>
      <c r="H72" t="s">
        <v>589</v>
      </c>
      <c r="I72" t="s">
        <v>590</v>
      </c>
      <c r="J72" t="s">
        <v>591</v>
      </c>
      <c r="K72" t="s">
        <v>590</v>
      </c>
      <c r="L72" t="s">
        <v>592</v>
      </c>
      <c r="M72" t="s">
        <v>593</v>
      </c>
      <c r="N72" t="s">
        <v>36</v>
      </c>
      <c r="O72">
        <v>108</v>
      </c>
      <c r="P72" t="s">
        <v>588</v>
      </c>
      <c r="Q72" t="s">
        <v>50</v>
      </c>
      <c r="R72" t="s">
        <v>34</v>
      </c>
      <c r="S72">
        <v>79696458</v>
      </c>
      <c r="T72" t="s">
        <v>34</v>
      </c>
      <c r="U72" t="s">
        <v>589</v>
      </c>
    </row>
    <row r="73" spans="1:21" hidden="1">
      <c r="A73" t="s">
        <v>595</v>
      </c>
      <c r="B73" t="s">
        <v>41</v>
      </c>
      <c r="C73" t="s">
        <v>596</v>
      </c>
      <c r="D73" t="s">
        <v>25</v>
      </c>
      <c r="E73" t="s">
        <v>26</v>
      </c>
      <c r="F73">
        <v>1014275470</v>
      </c>
      <c r="G73" t="s">
        <v>597</v>
      </c>
      <c r="H73" t="s">
        <v>598</v>
      </c>
      <c r="I73" t="s">
        <v>599</v>
      </c>
      <c r="J73" t="s">
        <v>600</v>
      </c>
      <c r="K73" t="s">
        <v>599</v>
      </c>
      <c r="L73" t="s">
        <v>601</v>
      </c>
      <c r="M73" t="s">
        <v>602</v>
      </c>
      <c r="N73" t="s">
        <v>36</v>
      </c>
      <c r="O73">
        <v>91</v>
      </c>
      <c r="P73" t="s">
        <v>597</v>
      </c>
      <c r="Q73" t="s">
        <v>61</v>
      </c>
      <c r="R73" t="s">
        <v>34</v>
      </c>
      <c r="S73">
        <v>1014275470</v>
      </c>
      <c r="T73" t="s">
        <v>34</v>
      </c>
      <c r="U73" t="s">
        <v>598</v>
      </c>
    </row>
    <row r="74" spans="1:21" hidden="1">
      <c r="A74" t="s">
        <v>604</v>
      </c>
      <c r="B74" t="s">
        <v>41</v>
      </c>
      <c r="C74" t="s">
        <v>605</v>
      </c>
      <c r="D74" t="s">
        <v>25</v>
      </c>
      <c r="E74" t="s">
        <v>26</v>
      </c>
      <c r="F74">
        <v>79318896</v>
      </c>
      <c r="G74" t="s">
        <v>606</v>
      </c>
      <c r="H74" t="s">
        <v>537</v>
      </c>
      <c r="I74" t="s">
        <v>547</v>
      </c>
      <c r="J74" t="s">
        <v>607</v>
      </c>
      <c r="K74" t="s">
        <v>547</v>
      </c>
      <c r="L74" t="s">
        <v>608</v>
      </c>
      <c r="M74" t="s">
        <v>609</v>
      </c>
      <c r="N74" t="s">
        <v>36</v>
      </c>
      <c r="O74">
        <v>91</v>
      </c>
      <c r="P74" t="s">
        <v>610</v>
      </c>
      <c r="Q74" t="s">
        <v>209</v>
      </c>
      <c r="R74" t="s">
        <v>34</v>
      </c>
      <c r="S74">
        <v>79318896</v>
      </c>
      <c r="T74" t="s">
        <v>34</v>
      </c>
      <c r="U74" t="s">
        <v>537</v>
      </c>
    </row>
    <row r="75" spans="1:21" hidden="1">
      <c r="A75" t="s">
        <v>611</v>
      </c>
    </row>
    <row r="76" spans="1:21" hidden="1">
      <c r="A76" t="s">
        <v>613</v>
      </c>
      <c r="B76" t="s">
        <v>41</v>
      </c>
      <c r="C76" t="s">
        <v>614</v>
      </c>
      <c r="D76" t="s">
        <v>25</v>
      </c>
      <c r="E76" t="s">
        <v>26</v>
      </c>
      <c r="F76">
        <v>79360276</v>
      </c>
      <c r="G76" t="s">
        <v>615</v>
      </c>
      <c r="H76" t="s">
        <v>328</v>
      </c>
      <c r="I76" t="s">
        <v>616</v>
      </c>
      <c r="J76" t="s">
        <v>617</v>
      </c>
      <c r="K76" t="s">
        <v>616</v>
      </c>
      <c r="L76" t="s">
        <v>618</v>
      </c>
      <c r="M76" t="s">
        <v>619</v>
      </c>
      <c r="N76" t="s">
        <v>36</v>
      </c>
      <c r="O76">
        <v>91</v>
      </c>
      <c r="P76" t="s">
        <v>615</v>
      </c>
      <c r="Q76" t="s">
        <v>61</v>
      </c>
      <c r="R76" t="s">
        <v>34</v>
      </c>
      <c r="S76">
        <v>79360276</v>
      </c>
      <c r="T76" t="s">
        <v>34</v>
      </c>
      <c r="U76" t="s">
        <v>328</v>
      </c>
    </row>
    <row r="77" spans="1:21" hidden="1">
      <c r="A77" t="s">
        <v>621</v>
      </c>
      <c r="B77" t="s">
        <v>23</v>
      </c>
      <c r="C77" t="s">
        <v>622</v>
      </c>
      <c r="D77" t="s">
        <v>25</v>
      </c>
      <c r="E77" t="s">
        <v>26</v>
      </c>
      <c r="F77">
        <v>80101641</v>
      </c>
      <c r="G77" t="s">
        <v>623</v>
      </c>
      <c r="H77" t="s">
        <v>624</v>
      </c>
      <c r="I77" t="s">
        <v>625</v>
      </c>
      <c r="J77" t="s">
        <v>626</v>
      </c>
      <c r="K77" t="s">
        <v>625</v>
      </c>
      <c r="L77" t="s">
        <v>627</v>
      </c>
      <c r="M77" t="s">
        <v>628</v>
      </c>
      <c r="N77" t="s">
        <v>36</v>
      </c>
      <c r="O77">
        <v>0</v>
      </c>
      <c r="P77" t="s">
        <v>623</v>
      </c>
      <c r="Q77" t="s">
        <v>438</v>
      </c>
      <c r="R77" t="s">
        <v>27</v>
      </c>
      <c r="S77">
        <v>80101641</v>
      </c>
      <c r="T77" t="s">
        <v>62</v>
      </c>
      <c r="U77" t="s">
        <v>624</v>
      </c>
    </row>
    <row r="78" spans="1:21" hidden="1">
      <c r="A78" t="s">
        <v>629</v>
      </c>
    </row>
    <row r="79" spans="1:21" hidden="1">
      <c r="A79" t="s">
        <v>631</v>
      </c>
      <c r="B79" t="s">
        <v>23</v>
      </c>
      <c r="C79" t="s">
        <v>622</v>
      </c>
      <c r="D79" t="s">
        <v>25</v>
      </c>
      <c r="E79" t="s">
        <v>26</v>
      </c>
      <c r="F79">
        <v>1143331060</v>
      </c>
      <c r="G79" t="s">
        <v>632</v>
      </c>
      <c r="H79" t="s">
        <v>624</v>
      </c>
      <c r="I79" t="s">
        <v>633</v>
      </c>
      <c r="J79" t="s">
        <v>634</v>
      </c>
      <c r="K79" t="s">
        <v>633</v>
      </c>
      <c r="L79" t="s">
        <v>635</v>
      </c>
      <c r="M79" t="s">
        <v>628</v>
      </c>
      <c r="N79" t="s">
        <v>36</v>
      </c>
      <c r="O79">
        <v>0</v>
      </c>
      <c r="P79" t="s">
        <v>632</v>
      </c>
      <c r="Q79" t="s">
        <v>50</v>
      </c>
      <c r="R79" t="s">
        <v>34</v>
      </c>
      <c r="S79">
        <v>1143331060</v>
      </c>
      <c r="T79" t="s">
        <v>34</v>
      </c>
      <c r="U79" t="s">
        <v>624</v>
      </c>
    </row>
    <row r="80" spans="1:21" hidden="1">
      <c r="A80" t="s">
        <v>637</v>
      </c>
      <c r="B80" t="s">
        <v>41</v>
      </c>
      <c r="C80" t="s">
        <v>638</v>
      </c>
      <c r="D80" t="s">
        <v>25</v>
      </c>
      <c r="E80" t="s">
        <v>26</v>
      </c>
      <c r="F80">
        <v>51694598</v>
      </c>
      <c r="G80" t="s">
        <v>639</v>
      </c>
      <c r="H80" t="s">
        <v>328</v>
      </c>
      <c r="I80" t="s">
        <v>640</v>
      </c>
      <c r="J80" t="s">
        <v>641</v>
      </c>
      <c r="K80" t="s">
        <v>640</v>
      </c>
      <c r="L80" t="s">
        <v>642</v>
      </c>
      <c r="M80" t="s">
        <v>643</v>
      </c>
      <c r="N80" t="s">
        <v>36</v>
      </c>
      <c r="O80">
        <v>91</v>
      </c>
      <c r="P80" t="s">
        <v>639</v>
      </c>
      <c r="Q80" t="s">
        <v>61</v>
      </c>
      <c r="R80" t="s">
        <v>34</v>
      </c>
      <c r="S80">
        <v>51694598</v>
      </c>
      <c r="T80" t="s">
        <v>34</v>
      </c>
      <c r="U80" t="s">
        <v>328</v>
      </c>
    </row>
    <row r="81" spans="1:21" hidden="1">
      <c r="A81" t="s">
        <v>645</v>
      </c>
      <c r="B81" t="s">
        <v>23</v>
      </c>
      <c r="C81" t="s">
        <v>646</v>
      </c>
      <c r="D81" t="s">
        <v>25</v>
      </c>
      <c r="E81" t="s">
        <v>26</v>
      </c>
      <c r="F81">
        <v>79720582</v>
      </c>
      <c r="G81" t="s">
        <v>647</v>
      </c>
      <c r="H81" t="s">
        <v>648</v>
      </c>
      <c r="I81" t="s">
        <v>649</v>
      </c>
      <c r="J81" t="s">
        <v>487</v>
      </c>
      <c r="K81" t="s">
        <v>649</v>
      </c>
      <c r="L81" t="s">
        <v>650</v>
      </c>
      <c r="M81" t="s">
        <v>651</v>
      </c>
      <c r="N81" t="s">
        <v>36</v>
      </c>
      <c r="O81">
        <v>0</v>
      </c>
      <c r="P81" t="s">
        <v>647</v>
      </c>
      <c r="Q81" t="s">
        <v>50</v>
      </c>
      <c r="R81" t="s">
        <v>34</v>
      </c>
      <c r="S81">
        <v>79720582</v>
      </c>
      <c r="T81" t="s">
        <v>34</v>
      </c>
      <c r="U81" t="s">
        <v>648</v>
      </c>
    </row>
    <row r="82" spans="1:21" hidden="1">
      <c r="A82" t="s">
        <v>653</v>
      </c>
      <c r="B82" t="s">
        <v>23</v>
      </c>
      <c r="C82" t="s">
        <v>654</v>
      </c>
      <c r="D82" t="s">
        <v>25</v>
      </c>
      <c r="E82" t="s">
        <v>26</v>
      </c>
      <c r="F82">
        <v>1140882137</v>
      </c>
      <c r="G82" t="s">
        <v>655</v>
      </c>
      <c r="H82" t="s">
        <v>656</v>
      </c>
      <c r="I82" t="s">
        <v>657</v>
      </c>
      <c r="J82" t="s">
        <v>658</v>
      </c>
      <c r="K82" t="s">
        <v>659</v>
      </c>
      <c r="L82" t="s">
        <v>660</v>
      </c>
      <c r="M82" t="s">
        <v>661</v>
      </c>
      <c r="N82" t="s">
        <v>36</v>
      </c>
      <c r="O82">
        <v>0</v>
      </c>
      <c r="P82" t="s">
        <v>655</v>
      </c>
      <c r="Q82" t="s">
        <v>61</v>
      </c>
      <c r="R82" t="s">
        <v>27</v>
      </c>
      <c r="S82">
        <v>1140882137</v>
      </c>
      <c r="T82" t="s">
        <v>196</v>
      </c>
      <c r="U82" t="s">
        <v>656</v>
      </c>
    </row>
    <row r="83" spans="1:21" hidden="1">
      <c r="A83" t="s">
        <v>663</v>
      </c>
      <c r="B83" t="s">
        <v>41</v>
      </c>
      <c r="C83" t="s">
        <v>664</v>
      </c>
      <c r="D83" t="s">
        <v>25</v>
      </c>
      <c r="E83" t="s">
        <v>26</v>
      </c>
      <c r="F83">
        <v>79316173</v>
      </c>
      <c r="G83" t="s">
        <v>319</v>
      </c>
      <c r="H83" t="s">
        <v>665</v>
      </c>
      <c r="I83" t="s">
        <v>237</v>
      </c>
      <c r="J83" t="s">
        <v>57</v>
      </c>
      <c r="K83" t="s">
        <v>239</v>
      </c>
      <c r="L83" t="s">
        <v>666</v>
      </c>
      <c r="M83" t="s">
        <v>667</v>
      </c>
      <c r="N83" t="s">
        <v>36</v>
      </c>
      <c r="O83">
        <v>106</v>
      </c>
      <c r="P83" t="s">
        <v>319</v>
      </c>
      <c r="Q83" t="s">
        <v>61</v>
      </c>
      <c r="R83" t="s">
        <v>34</v>
      </c>
      <c r="S83">
        <v>79316173</v>
      </c>
      <c r="T83" t="s">
        <v>34</v>
      </c>
      <c r="U83" t="s">
        <v>665</v>
      </c>
    </row>
    <row r="84" spans="1:21" hidden="1">
      <c r="A84" t="s">
        <v>669</v>
      </c>
      <c r="B84" t="s">
        <v>41</v>
      </c>
      <c r="C84" t="s">
        <v>670</v>
      </c>
      <c r="D84" t="s">
        <v>25</v>
      </c>
      <c r="E84" t="s">
        <v>26</v>
      </c>
      <c r="F84">
        <v>43997810</v>
      </c>
      <c r="G84" t="s">
        <v>671</v>
      </c>
      <c r="H84" t="s">
        <v>672</v>
      </c>
      <c r="I84" t="s">
        <v>673</v>
      </c>
      <c r="J84" t="s">
        <v>674</v>
      </c>
      <c r="K84" t="s">
        <v>673</v>
      </c>
      <c r="L84" t="s">
        <v>675</v>
      </c>
      <c r="M84" t="s">
        <v>676</v>
      </c>
      <c r="N84" t="s">
        <v>36</v>
      </c>
      <c r="O84">
        <v>91</v>
      </c>
      <c r="P84" t="s">
        <v>671</v>
      </c>
      <c r="Q84" t="s">
        <v>81</v>
      </c>
      <c r="R84" t="s">
        <v>34</v>
      </c>
      <c r="S84">
        <v>43997810</v>
      </c>
      <c r="T84" t="s">
        <v>34</v>
      </c>
      <c r="U84" t="s">
        <v>672</v>
      </c>
    </row>
    <row r="85" spans="1:21" hidden="1">
      <c r="A85" t="s">
        <v>679</v>
      </c>
      <c r="B85" t="s">
        <v>41</v>
      </c>
      <c r="C85" t="s">
        <v>680</v>
      </c>
      <c r="D85" t="s">
        <v>25</v>
      </c>
      <c r="E85" t="s">
        <v>26</v>
      </c>
      <c r="F85">
        <v>1026294301</v>
      </c>
      <c r="G85" t="s">
        <v>681</v>
      </c>
      <c r="H85" t="s">
        <v>185</v>
      </c>
      <c r="I85" t="s">
        <v>682</v>
      </c>
      <c r="J85" t="s">
        <v>683</v>
      </c>
      <c r="K85" t="s">
        <v>684</v>
      </c>
      <c r="L85" t="s">
        <v>608</v>
      </c>
      <c r="M85" t="s">
        <v>685</v>
      </c>
      <c r="N85" t="s">
        <v>36</v>
      </c>
      <c r="O85">
        <v>91</v>
      </c>
      <c r="P85" t="s">
        <v>681</v>
      </c>
      <c r="Q85" t="s">
        <v>50</v>
      </c>
      <c r="R85" t="s">
        <v>34</v>
      </c>
      <c r="S85">
        <v>1026294301</v>
      </c>
      <c r="T85" t="s">
        <v>34</v>
      </c>
      <c r="U85" t="s">
        <v>185</v>
      </c>
    </row>
    <row r="86" spans="1:21" hidden="1">
      <c r="A86" t="s">
        <v>687</v>
      </c>
      <c r="B86" t="s">
        <v>23</v>
      </c>
      <c r="C86" t="s">
        <v>688</v>
      </c>
      <c r="D86" t="s">
        <v>25</v>
      </c>
      <c r="E86" t="s">
        <v>26</v>
      </c>
      <c r="F86">
        <v>19392521</v>
      </c>
      <c r="G86" t="s">
        <v>689</v>
      </c>
      <c r="H86" t="s">
        <v>451</v>
      </c>
      <c r="I86" t="s">
        <v>452</v>
      </c>
      <c r="J86" t="s">
        <v>453</v>
      </c>
      <c r="K86" t="s">
        <v>452</v>
      </c>
      <c r="L86" t="s">
        <v>454</v>
      </c>
      <c r="M86" t="s">
        <v>690</v>
      </c>
      <c r="N86" t="s">
        <v>36</v>
      </c>
      <c r="O86">
        <v>0</v>
      </c>
      <c r="P86" t="s">
        <v>689</v>
      </c>
      <c r="Q86" t="s">
        <v>50</v>
      </c>
      <c r="R86" t="s">
        <v>34</v>
      </c>
      <c r="S86">
        <v>19392521</v>
      </c>
      <c r="T86" t="s">
        <v>34</v>
      </c>
      <c r="U86" t="s">
        <v>451</v>
      </c>
    </row>
    <row r="87" spans="1:21" hidden="1">
      <c r="A87" t="s">
        <v>692</v>
      </c>
      <c r="B87" t="s">
        <v>23</v>
      </c>
      <c r="C87" t="s">
        <v>688</v>
      </c>
      <c r="D87" t="s">
        <v>25</v>
      </c>
      <c r="E87" t="s">
        <v>26</v>
      </c>
      <c r="F87">
        <v>79744841</v>
      </c>
      <c r="G87" t="s">
        <v>693</v>
      </c>
      <c r="H87" t="s">
        <v>451</v>
      </c>
      <c r="I87" t="s">
        <v>452</v>
      </c>
      <c r="J87" t="s">
        <v>453</v>
      </c>
      <c r="K87" t="s">
        <v>452</v>
      </c>
      <c r="L87" t="s">
        <v>454</v>
      </c>
      <c r="M87" t="s">
        <v>690</v>
      </c>
      <c r="N87" t="s">
        <v>36</v>
      </c>
      <c r="O87">
        <v>0</v>
      </c>
      <c r="P87" t="s">
        <v>693</v>
      </c>
      <c r="Q87" t="s">
        <v>50</v>
      </c>
      <c r="R87" t="s">
        <v>34</v>
      </c>
      <c r="S87">
        <v>79744841</v>
      </c>
      <c r="T87" t="s">
        <v>34</v>
      </c>
      <c r="U87" t="s">
        <v>451</v>
      </c>
    </row>
    <row r="88" spans="1:21" hidden="1">
      <c r="A88" t="s">
        <v>695</v>
      </c>
      <c r="B88" t="s">
        <v>23</v>
      </c>
      <c r="C88" t="s">
        <v>688</v>
      </c>
      <c r="D88" t="s">
        <v>25</v>
      </c>
      <c r="E88" t="s">
        <v>26</v>
      </c>
      <c r="F88">
        <v>79736368</v>
      </c>
      <c r="G88" t="s">
        <v>696</v>
      </c>
      <c r="H88" t="s">
        <v>451</v>
      </c>
      <c r="I88" t="s">
        <v>697</v>
      </c>
      <c r="J88" t="s">
        <v>698</v>
      </c>
      <c r="K88" t="s">
        <v>697</v>
      </c>
      <c r="L88" t="s">
        <v>454</v>
      </c>
      <c r="M88" t="s">
        <v>690</v>
      </c>
      <c r="N88" t="s">
        <v>36</v>
      </c>
      <c r="O88">
        <v>0</v>
      </c>
      <c r="P88" t="s">
        <v>696</v>
      </c>
      <c r="Q88" t="s">
        <v>209</v>
      </c>
      <c r="R88" t="s">
        <v>34</v>
      </c>
      <c r="S88">
        <v>79736368</v>
      </c>
      <c r="T88" t="s">
        <v>34</v>
      </c>
      <c r="U88" t="s">
        <v>451</v>
      </c>
    </row>
    <row r="89" spans="1:21" hidden="1">
      <c r="A89" t="s">
        <v>700</v>
      </c>
      <c r="B89" t="s">
        <v>41</v>
      </c>
      <c r="C89" t="s">
        <v>701</v>
      </c>
      <c r="D89" t="s">
        <v>25</v>
      </c>
      <c r="E89" t="s">
        <v>26</v>
      </c>
      <c r="F89">
        <v>1073244984</v>
      </c>
      <c r="G89" t="s">
        <v>702</v>
      </c>
      <c r="H89" t="s">
        <v>703</v>
      </c>
      <c r="I89" t="s">
        <v>547</v>
      </c>
      <c r="J89" t="s">
        <v>704</v>
      </c>
      <c r="K89" t="s">
        <v>547</v>
      </c>
      <c r="L89" t="s">
        <v>705</v>
      </c>
      <c r="M89" t="s">
        <v>706</v>
      </c>
      <c r="N89" t="s">
        <v>36</v>
      </c>
      <c r="O89">
        <v>107</v>
      </c>
      <c r="P89" t="s">
        <v>702</v>
      </c>
      <c r="Q89" t="s">
        <v>50</v>
      </c>
      <c r="R89" t="s">
        <v>34</v>
      </c>
      <c r="S89">
        <v>1073244984</v>
      </c>
      <c r="T89" t="s">
        <v>34</v>
      </c>
      <c r="U89" t="s">
        <v>703</v>
      </c>
    </row>
    <row r="90" spans="1:21" hidden="1">
      <c r="A90" t="s">
        <v>708</v>
      </c>
      <c r="B90" t="s">
        <v>41</v>
      </c>
      <c r="C90" t="s">
        <v>709</v>
      </c>
      <c r="D90" t="s">
        <v>25</v>
      </c>
      <c r="E90" t="s">
        <v>26</v>
      </c>
      <c r="F90">
        <v>1022968862</v>
      </c>
      <c r="G90" t="s">
        <v>710</v>
      </c>
      <c r="H90" t="s">
        <v>370</v>
      </c>
      <c r="I90" t="s">
        <v>337</v>
      </c>
      <c r="J90" t="s">
        <v>711</v>
      </c>
      <c r="K90" t="s">
        <v>337</v>
      </c>
      <c r="L90" t="s">
        <v>373</v>
      </c>
      <c r="M90" t="s">
        <v>712</v>
      </c>
      <c r="N90" t="s">
        <v>36</v>
      </c>
      <c r="O90">
        <v>107</v>
      </c>
      <c r="P90" t="s">
        <v>710</v>
      </c>
      <c r="Q90" t="s">
        <v>209</v>
      </c>
      <c r="R90" t="s">
        <v>34</v>
      </c>
      <c r="S90">
        <v>1022968862</v>
      </c>
      <c r="T90" t="s">
        <v>34</v>
      </c>
      <c r="U90" t="s">
        <v>370</v>
      </c>
    </row>
    <row r="91" spans="1:21" hidden="1">
      <c r="A91" t="s">
        <v>713</v>
      </c>
    </row>
    <row r="92" spans="1:21" hidden="1">
      <c r="A92" t="s">
        <v>715</v>
      </c>
      <c r="B92" t="s">
        <v>23</v>
      </c>
      <c r="C92" t="s">
        <v>716</v>
      </c>
      <c r="D92" t="s">
        <v>25</v>
      </c>
      <c r="E92" t="s">
        <v>26</v>
      </c>
      <c r="F92">
        <v>80231076</v>
      </c>
      <c r="G92" t="s">
        <v>717</v>
      </c>
      <c r="H92" t="s">
        <v>149</v>
      </c>
      <c r="I92" t="s">
        <v>718</v>
      </c>
      <c r="J92" t="s">
        <v>719</v>
      </c>
      <c r="K92" t="s">
        <v>720</v>
      </c>
      <c r="L92" t="s">
        <v>721</v>
      </c>
      <c r="M92" t="s">
        <v>722</v>
      </c>
      <c r="N92" t="s">
        <v>36</v>
      </c>
      <c r="O92">
        <v>0</v>
      </c>
      <c r="P92" t="s">
        <v>717</v>
      </c>
      <c r="Q92" t="s">
        <v>50</v>
      </c>
      <c r="R92" t="s">
        <v>27</v>
      </c>
      <c r="S92">
        <v>80231076</v>
      </c>
      <c r="T92" t="s">
        <v>62</v>
      </c>
      <c r="U92" t="s">
        <v>149</v>
      </c>
    </row>
    <row r="93" spans="1:21" hidden="1">
      <c r="A93" t="s">
        <v>724</v>
      </c>
      <c r="B93" t="s">
        <v>23</v>
      </c>
      <c r="C93" t="s">
        <v>725</v>
      </c>
      <c r="D93" t="s">
        <v>25</v>
      </c>
      <c r="E93" t="s">
        <v>26</v>
      </c>
      <c r="F93">
        <v>1079262381</v>
      </c>
      <c r="G93" t="s">
        <v>726</v>
      </c>
      <c r="H93" t="s">
        <v>231</v>
      </c>
      <c r="I93" t="s">
        <v>492</v>
      </c>
      <c r="J93" t="s">
        <v>493</v>
      </c>
      <c r="K93" t="s">
        <v>494</v>
      </c>
      <c r="L93" t="s">
        <v>727</v>
      </c>
      <c r="M93" t="s">
        <v>728</v>
      </c>
      <c r="N93" t="s">
        <v>36</v>
      </c>
      <c r="O93">
        <v>0</v>
      </c>
      <c r="P93" t="s">
        <v>726</v>
      </c>
      <c r="Q93" t="s">
        <v>50</v>
      </c>
      <c r="R93" t="s">
        <v>27</v>
      </c>
      <c r="S93">
        <v>1079262381</v>
      </c>
      <c r="T93" t="s">
        <v>62</v>
      </c>
      <c r="U93" t="s">
        <v>231</v>
      </c>
    </row>
    <row r="94" spans="1:21" hidden="1">
      <c r="A94" t="s">
        <v>730</v>
      </c>
      <c r="B94" t="s">
        <v>317</v>
      </c>
      <c r="C94" t="s">
        <v>731</v>
      </c>
      <c r="D94" t="s">
        <v>25</v>
      </c>
      <c r="E94" t="s">
        <v>26</v>
      </c>
      <c r="F94">
        <v>1014211226</v>
      </c>
      <c r="G94" t="s">
        <v>732</v>
      </c>
      <c r="H94" t="s">
        <v>656</v>
      </c>
      <c r="I94" t="s">
        <v>733</v>
      </c>
      <c r="J94" t="s">
        <v>734</v>
      </c>
      <c r="K94" t="s">
        <v>733</v>
      </c>
      <c r="L94" t="s">
        <v>735</v>
      </c>
      <c r="M94" t="s">
        <v>736</v>
      </c>
      <c r="N94" t="s">
        <v>36</v>
      </c>
      <c r="O94">
        <v>0</v>
      </c>
      <c r="P94" t="s">
        <v>732</v>
      </c>
      <c r="Q94" t="s">
        <v>38</v>
      </c>
      <c r="R94" t="s">
        <v>27</v>
      </c>
      <c r="S94">
        <v>1014211226</v>
      </c>
      <c r="T94" t="s">
        <v>62</v>
      </c>
      <c r="U94" t="s">
        <v>656</v>
      </c>
    </row>
    <row r="95" spans="1:21" hidden="1">
      <c r="A95" t="s">
        <v>738</v>
      </c>
      <c r="B95" t="s">
        <v>41</v>
      </c>
      <c r="C95" t="s">
        <v>739</v>
      </c>
      <c r="D95" t="s">
        <v>25</v>
      </c>
      <c r="E95" t="s">
        <v>26</v>
      </c>
      <c r="F95">
        <v>73164323</v>
      </c>
      <c r="G95" t="s">
        <v>740</v>
      </c>
      <c r="H95" t="s">
        <v>222</v>
      </c>
      <c r="I95" t="s">
        <v>741</v>
      </c>
      <c r="J95" t="s">
        <v>742</v>
      </c>
      <c r="K95" t="s">
        <v>743</v>
      </c>
      <c r="L95" t="s">
        <v>744</v>
      </c>
      <c r="M95" t="s">
        <v>745</v>
      </c>
      <c r="N95" t="s">
        <v>36</v>
      </c>
      <c r="O95">
        <v>91</v>
      </c>
      <c r="P95" t="s">
        <v>740</v>
      </c>
      <c r="Q95" t="s">
        <v>81</v>
      </c>
      <c r="R95" t="s">
        <v>34</v>
      </c>
      <c r="S95">
        <v>73164323</v>
      </c>
      <c r="T95" t="s">
        <v>34</v>
      </c>
      <c r="U95" t="s">
        <v>222</v>
      </c>
    </row>
    <row r="96" spans="1:21" hidden="1">
      <c r="A96" t="s">
        <v>746</v>
      </c>
    </row>
    <row r="97" spans="1:21" hidden="1">
      <c r="A97" t="s">
        <v>748</v>
      </c>
      <c r="B97" t="s">
        <v>23</v>
      </c>
      <c r="C97" t="s">
        <v>716</v>
      </c>
      <c r="D97" t="s">
        <v>25</v>
      </c>
      <c r="E97" t="s">
        <v>26</v>
      </c>
      <c r="F97">
        <v>1000614716</v>
      </c>
      <c r="G97" t="s">
        <v>749</v>
      </c>
      <c r="H97" t="s">
        <v>149</v>
      </c>
      <c r="I97" t="s">
        <v>720</v>
      </c>
      <c r="J97" t="s">
        <v>719</v>
      </c>
      <c r="K97" t="s">
        <v>720</v>
      </c>
      <c r="L97" t="s">
        <v>721</v>
      </c>
      <c r="M97" t="s">
        <v>722</v>
      </c>
      <c r="N97" t="s">
        <v>36</v>
      </c>
      <c r="O97">
        <v>0</v>
      </c>
      <c r="P97" t="s">
        <v>749</v>
      </c>
      <c r="Q97" t="s">
        <v>145</v>
      </c>
      <c r="R97" t="s">
        <v>27</v>
      </c>
      <c r="S97">
        <v>1000614716</v>
      </c>
      <c r="T97" t="s">
        <v>196</v>
      </c>
      <c r="U97" t="s">
        <v>149</v>
      </c>
    </row>
    <row r="98" spans="1:21" hidden="1">
      <c r="A98" t="s">
        <v>751</v>
      </c>
      <c r="B98" t="s">
        <v>23</v>
      </c>
      <c r="C98" t="s">
        <v>716</v>
      </c>
      <c r="D98" t="s">
        <v>25</v>
      </c>
      <c r="E98" t="s">
        <v>26</v>
      </c>
      <c r="F98">
        <v>19479243</v>
      </c>
      <c r="G98" t="s">
        <v>752</v>
      </c>
      <c r="H98" t="s">
        <v>149</v>
      </c>
      <c r="I98" t="s">
        <v>720</v>
      </c>
      <c r="J98" t="s">
        <v>719</v>
      </c>
      <c r="K98" t="s">
        <v>720</v>
      </c>
      <c r="L98" t="s">
        <v>721</v>
      </c>
      <c r="M98" t="s">
        <v>722</v>
      </c>
      <c r="N98" t="s">
        <v>36</v>
      </c>
      <c r="O98">
        <v>0</v>
      </c>
      <c r="P98" t="s">
        <v>752</v>
      </c>
      <c r="Q98" t="s">
        <v>753</v>
      </c>
      <c r="R98" t="s">
        <v>34</v>
      </c>
      <c r="S98">
        <v>19479243</v>
      </c>
      <c r="T98" t="s">
        <v>34</v>
      </c>
      <c r="U98" t="s">
        <v>149</v>
      </c>
    </row>
    <row r="99" spans="1:21" hidden="1">
      <c r="A99" t="s">
        <v>755</v>
      </c>
      <c r="B99" t="s">
        <v>41</v>
      </c>
      <c r="C99" t="s">
        <v>756</v>
      </c>
      <c r="D99" t="s">
        <v>25</v>
      </c>
      <c r="E99" t="s">
        <v>26</v>
      </c>
      <c r="F99">
        <v>74376193</v>
      </c>
      <c r="G99" t="s">
        <v>757</v>
      </c>
      <c r="H99" t="s">
        <v>222</v>
      </c>
      <c r="I99" t="s">
        <v>758</v>
      </c>
      <c r="J99" t="s">
        <v>759</v>
      </c>
      <c r="K99" t="s">
        <v>760</v>
      </c>
      <c r="L99" t="s">
        <v>761</v>
      </c>
      <c r="M99" t="s">
        <v>762</v>
      </c>
      <c r="N99" t="s">
        <v>36</v>
      </c>
      <c r="O99">
        <v>91</v>
      </c>
      <c r="P99" t="s">
        <v>757</v>
      </c>
      <c r="Q99" t="s">
        <v>50</v>
      </c>
      <c r="R99" t="s">
        <v>34</v>
      </c>
      <c r="S99">
        <v>74376193</v>
      </c>
      <c r="T99" t="s">
        <v>34</v>
      </c>
      <c r="U99" t="s">
        <v>222</v>
      </c>
    </row>
    <row r="100" spans="1:21" hidden="1">
      <c r="A100" t="s">
        <v>764</v>
      </c>
      <c r="B100" t="s">
        <v>23</v>
      </c>
      <c r="C100" t="s">
        <v>765</v>
      </c>
      <c r="D100" t="s">
        <v>25</v>
      </c>
      <c r="E100" t="s">
        <v>26</v>
      </c>
      <c r="F100">
        <v>80038153</v>
      </c>
      <c r="G100" t="s">
        <v>766</v>
      </c>
      <c r="H100" t="s">
        <v>598</v>
      </c>
      <c r="I100" t="s">
        <v>767</v>
      </c>
      <c r="J100" t="s">
        <v>768</v>
      </c>
      <c r="K100" t="s">
        <v>767</v>
      </c>
      <c r="L100" t="s">
        <v>769</v>
      </c>
      <c r="M100" t="s">
        <v>770</v>
      </c>
      <c r="N100" t="s">
        <v>36</v>
      </c>
      <c r="O100">
        <v>0</v>
      </c>
      <c r="P100" t="s">
        <v>766</v>
      </c>
      <c r="Q100" t="s">
        <v>38</v>
      </c>
      <c r="R100" t="s">
        <v>27</v>
      </c>
      <c r="S100">
        <v>80038153</v>
      </c>
      <c r="T100" t="s">
        <v>62</v>
      </c>
      <c r="U100" t="s">
        <v>598</v>
      </c>
    </row>
    <row r="101" spans="1:21" hidden="1">
      <c r="A101" t="s">
        <v>772</v>
      </c>
      <c r="B101" t="s">
        <v>317</v>
      </c>
      <c r="C101" t="s">
        <v>773</v>
      </c>
      <c r="D101" t="s">
        <v>25</v>
      </c>
      <c r="E101" t="s">
        <v>26</v>
      </c>
      <c r="F101">
        <v>1070924255</v>
      </c>
      <c r="G101" t="s">
        <v>774</v>
      </c>
      <c r="H101" t="s">
        <v>451</v>
      </c>
      <c r="I101" t="s">
        <v>505</v>
      </c>
      <c r="J101" t="s">
        <v>775</v>
      </c>
      <c r="K101" t="s">
        <v>505</v>
      </c>
      <c r="L101" t="s">
        <v>508</v>
      </c>
      <c r="M101" t="s">
        <v>776</v>
      </c>
      <c r="N101" t="s">
        <v>36</v>
      </c>
      <c r="O101">
        <v>0</v>
      </c>
      <c r="P101" t="s">
        <v>777</v>
      </c>
      <c r="Q101" t="s">
        <v>145</v>
      </c>
      <c r="R101" t="s">
        <v>27</v>
      </c>
      <c r="S101">
        <v>1070924255</v>
      </c>
      <c r="T101" t="s">
        <v>196</v>
      </c>
      <c r="U101" t="s">
        <v>451</v>
      </c>
    </row>
    <row r="102" spans="1:21" hidden="1">
      <c r="A102" t="s">
        <v>779</v>
      </c>
      <c r="B102" t="s">
        <v>23</v>
      </c>
      <c r="C102" t="s">
        <v>780</v>
      </c>
      <c r="D102" t="s">
        <v>25</v>
      </c>
      <c r="E102" t="s">
        <v>26</v>
      </c>
      <c r="F102">
        <v>1024563513</v>
      </c>
      <c r="G102" t="s">
        <v>781</v>
      </c>
      <c r="H102" t="s">
        <v>231</v>
      </c>
      <c r="I102" t="s">
        <v>782</v>
      </c>
      <c r="J102" t="s">
        <v>783</v>
      </c>
      <c r="K102" t="s">
        <v>784</v>
      </c>
      <c r="L102" t="s">
        <v>257</v>
      </c>
      <c r="M102" t="s">
        <v>785</v>
      </c>
      <c r="N102" t="s">
        <v>36</v>
      </c>
      <c r="O102">
        <v>0</v>
      </c>
      <c r="P102" t="s">
        <v>781</v>
      </c>
      <c r="Q102" t="s">
        <v>145</v>
      </c>
      <c r="R102" t="s">
        <v>34</v>
      </c>
      <c r="S102">
        <v>1024563513</v>
      </c>
      <c r="T102" t="s">
        <v>34</v>
      </c>
      <c r="U102" t="s">
        <v>231</v>
      </c>
    </row>
    <row r="103" spans="1:21" hidden="1">
      <c r="A103" t="s">
        <v>787</v>
      </c>
      <c r="B103" t="s">
        <v>23</v>
      </c>
      <c r="C103" t="s">
        <v>788</v>
      </c>
      <c r="D103" t="s">
        <v>25</v>
      </c>
      <c r="E103" t="s">
        <v>26</v>
      </c>
      <c r="F103">
        <v>79059282</v>
      </c>
      <c r="G103" t="s">
        <v>789</v>
      </c>
      <c r="H103" t="s">
        <v>149</v>
      </c>
      <c r="I103" t="s">
        <v>790</v>
      </c>
      <c r="J103" t="s">
        <v>791</v>
      </c>
      <c r="K103" t="s">
        <v>792</v>
      </c>
      <c r="L103" t="s">
        <v>793</v>
      </c>
      <c r="M103" t="s">
        <v>794</v>
      </c>
      <c r="N103" t="s">
        <v>36</v>
      </c>
      <c r="O103">
        <v>0</v>
      </c>
      <c r="P103" t="s">
        <v>789</v>
      </c>
      <c r="Q103" t="s">
        <v>61</v>
      </c>
      <c r="R103" t="s">
        <v>34</v>
      </c>
      <c r="S103">
        <v>79059282</v>
      </c>
      <c r="T103" t="s">
        <v>34</v>
      </c>
      <c r="U103" t="s">
        <v>149</v>
      </c>
    </row>
    <row r="104" spans="1:21" hidden="1">
      <c r="A104" t="s">
        <v>796</v>
      </c>
      <c r="B104" t="s">
        <v>23</v>
      </c>
      <c r="C104" t="s">
        <v>788</v>
      </c>
      <c r="D104" t="s">
        <v>25</v>
      </c>
      <c r="E104" t="s">
        <v>26</v>
      </c>
      <c r="F104">
        <v>52375781</v>
      </c>
      <c r="G104" t="s">
        <v>797</v>
      </c>
      <c r="H104" t="s">
        <v>149</v>
      </c>
      <c r="I104" t="s">
        <v>798</v>
      </c>
      <c r="J104" t="s">
        <v>799</v>
      </c>
      <c r="K104" t="s">
        <v>800</v>
      </c>
      <c r="L104" t="s">
        <v>801</v>
      </c>
      <c r="M104" t="s">
        <v>794</v>
      </c>
      <c r="N104" t="s">
        <v>36</v>
      </c>
      <c r="O104">
        <v>0</v>
      </c>
      <c r="P104" t="s">
        <v>797</v>
      </c>
      <c r="Q104" t="s">
        <v>145</v>
      </c>
      <c r="R104" t="s">
        <v>27</v>
      </c>
      <c r="S104">
        <v>52375781</v>
      </c>
      <c r="T104" t="s">
        <v>196</v>
      </c>
      <c r="U104" t="s">
        <v>149</v>
      </c>
    </row>
    <row r="105" spans="1:21" hidden="1">
      <c r="A105" t="s">
        <v>803</v>
      </c>
      <c r="B105" t="s">
        <v>41</v>
      </c>
      <c r="C105" t="s">
        <v>300</v>
      </c>
      <c r="D105" t="s">
        <v>25</v>
      </c>
      <c r="E105" t="s">
        <v>26</v>
      </c>
      <c r="F105">
        <v>52433127</v>
      </c>
      <c r="G105" t="s">
        <v>804</v>
      </c>
      <c r="H105" t="s">
        <v>302</v>
      </c>
      <c r="I105" t="s">
        <v>805</v>
      </c>
      <c r="J105" t="s">
        <v>806</v>
      </c>
      <c r="K105" t="s">
        <v>807</v>
      </c>
      <c r="L105" t="s">
        <v>808</v>
      </c>
      <c r="M105" t="s">
        <v>809</v>
      </c>
      <c r="N105" t="s">
        <v>36</v>
      </c>
      <c r="O105">
        <v>92</v>
      </c>
      <c r="P105" t="s">
        <v>804</v>
      </c>
      <c r="Q105" t="s">
        <v>145</v>
      </c>
      <c r="R105" t="s">
        <v>27</v>
      </c>
      <c r="S105">
        <v>52433127</v>
      </c>
      <c r="T105" t="s">
        <v>196</v>
      </c>
      <c r="U105" t="s">
        <v>302</v>
      </c>
    </row>
    <row r="106" spans="1:21" hidden="1">
      <c r="A106" t="s">
        <v>811</v>
      </c>
      <c r="B106" t="s">
        <v>23</v>
      </c>
      <c r="C106" t="s">
        <v>587</v>
      </c>
      <c r="D106" t="s">
        <v>25</v>
      </c>
      <c r="E106" t="s">
        <v>26</v>
      </c>
      <c r="F106">
        <v>11052482</v>
      </c>
      <c r="G106" t="s">
        <v>812</v>
      </c>
      <c r="H106" t="s">
        <v>656</v>
      </c>
      <c r="I106" t="s">
        <v>813</v>
      </c>
      <c r="J106" t="s">
        <v>814</v>
      </c>
      <c r="K106" t="s">
        <v>813</v>
      </c>
      <c r="L106" t="s">
        <v>814</v>
      </c>
      <c r="M106" t="s">
        <v>593</v>
      </c>
      <c r="N106" t="s">
        <v>36</v>
      </c>
      <c r="O106">
        <v>0</v>
      </c>
      <c r="P106" t="s">
        <v>812</v>
      </c>
      <c r="Q106" t="s">
        <v>145</v>
      </c>
      <c r="R106" t="s">
        <v>34</v>
      </c>
      <c r="S106">
        <v>11052482</v>
      </c>
      <c r="T106" t="s">
        <v>34</v>
      </c>
      <c r="U106" t="s">
        <v>656</v>
      </c>
    </row>
    <row r="107" spans="1:21" hidden="1">
      <c r="A107" t="s">
        <v>816</v>
      </c>
      <c r="B107" t="s">
        <v>41</v>
      </c>
      <c r="C107" t="s">
        <v>84</v>
      </c>
      <c r="D107" t="s">
        <v>25</v>
      </c>
      <c r="E107" t="s">
        <v>26</v>
      </c>
      <c r="F107">
        <v>79747056</v>
      </c>
      <c r="G107" t="s">
        <v>817</v>
      </c>
      <c r="H107" t="s">
        <v>818</v>
      </c>
      <c r="I107" t="s">
        <v>819</v>
      </c>
      <c r="J107" t="s">
        <v>820</v>
      </c>
      <c r="K107" t="s">
        <v>821</v>
      </c>
      <c r="L107" t="s">
        <v>822</v>
      </c>
      <c r="M107" t="s">
        <v>823</v>
      </c>
      <c r="N107" t="s">
        <v>36</v>
      </c>
      <c r="O107">
        <v>107</v>
      </c>
      <c r="P107" t="s">
        <v>817</v>
      </c>
      <c r="Q107" t="s">
        <v>145</v>
      </c>
      <c r="R107" t="s">
        <v>27</v>
      </c>
      <c r="S107">
        <v>79747056</v>
      </c>
      <c r="T107" t="s">
        <v>62</v>
      </c>
      <c r="U107" t="s">
        <v>818</v>
      </c>
    </row>
    <row r="108" spans="1:21" hidden="1">
      <c r="A108" t="s">
        <v>825</v>
      </c>
      <c r="B108" t="s">
        <v>23</v>
      </c>
      <c r="C108" t="s">
        <v>826</v>
      </c>
      <c r="D108" t="s">
        <v>25</v>
      </c>
      <c r="E108" t="s">
        <v>26</v>
      </c>
      <c r="F108">
        <v>1098606319</v>
      </c>
      <c r="G108" t="s">
        <v>827</v>
      </c>
      <c r="H108" t="s">
        <v>149</v>
      </c>
      <c r="I108" t="s">
        <v>828</v>
      </c>
      <c r="J108" t="s">
        <v>829</v>
      </c>
      <c r="K108" t="s">
        <v>828</v>
      </c>
      <c r="L108" t="s">
        <v>830</v>
      </c>
      <c r="M108" t="s">
        <v>831</v>
      </c>
      <c r="N108" t="s">
        <v>36</v>
      </c>
      <c r="O108">
        <v>0</v>
      </c>
      <c r="P108" t="s">
        <v>827</v>
      </c>
      <c r="Q108" t="s">
        <v>145</v>
      </c>
      <c r="R108" t="s">
        <v>27</v>
      </c>
      <c r="S108">
        <v>1098606319</v>
      </c>
      <c r="T108" t="s">
        <v>196</v>
      </c>
      <c r="U108" t="s">
        <v>149</v>
      </c>
    </row>
    <row r="109" spans="1:21" hidden="1">
      <c r="A109" t="s">
        <v>833</v>
      </c>
      <c r="B109" t="s">
        <v>23</v>
      </c>
      <c r="C109" t="s">
        <v>834</v>
      </c>
      <c r="D109" t="s">
        <v>25</v>
      </c>
      <c r="E109" t="s">
        <v>26</v>
      </c>
      <c r="F109">
        <v>52425499</v>
      </c>
      <c r="G109" t="s">
        <v>835</v>
      </c>
      <c r="H109" t="s">
        <v>149</v>
      </c>
      <c r="I109" t="s">
        <v>836</v>
      </c>
      <c r="J109" t="s">
        <v>837</v>
      </c>
      <c r="K109" t="s">
        <v>836</v>
      </c>
      <c r="L109" t="s">
        <v>838</v>
      </c>
      <c r="M109" t="s">
        <v>839</v>
      </c>
      <c r="N109" t="s">
        <v>36</v>
      </c>
      <c r="O109">
        <v>0</v>
      </c>
      <c r="P109" t="s">
        <v>835</v>
      </c>
      <c r="Q109" t="s">
        <v>145</v>
      </c>
      <c r="R109" t="s">
        <v>27</v>
      </c>
      <c r="S109">
        <v>52425499</v>
      </c>
      <c r="T109" t="s">
        <v>196</v>
      </c>
      <c r="U109" t="s">
        <v>149</v>
      </c>
    </row>
    <row r="110" spans="1:21" hidden="1">
      <c r="A110" t="s">
        <v>841</v>
      </c>
      <c r="B110" t="s">
        <v>41</v>
      </c>
      <c r="C110" t="s">
        <v>842</v>
      </c>
      <c r="D110" t="s">
        <v>25</v>
      </c>
      <c r="E110" t="s">
        <v>26</v>
      </c>
      <c r="F110">
        <v>1033803220</v>
      </c>
      <c r="G110" t="s">
        <v>843</v>
      </c>
      <c r="H110" t="s">
        <v>844</v>
      </c>
      <c r="I110" t="s">
        <v>845</v>
      </c>
      <c r="J110" t="s">
        <v>846</v>
      </c>
      <c r="K110" t="s">
        <v>847</v>
      </c>
      <c r="L110" t="s">
        <v>848</v>
      </c>
      <c r="M110" t="s">
        <v>849</v>
      </c>
      <c r="N110" t="s">
        <v>36</v>
      </c>
      <c r="O110">
        <v>92</v>
      </c>
      <c r="P110" t="s">
        <v>850</v>
      </c>
      <c r="Q110" t="s">
        <v>209</v>
      </c>
      <c r="R110" t="s">
        <v>34</v>
      </c>
      <c r="S110">
        <v>1033803220</v>
      </c>
      <c r="T110" t="s">
        <v>34</v>
      </c>
      <c r="U110" t="s">
        <v>844</v>
      </c>
    </row>
    <row r="111" spans="1:21" hidden="1">
      <c r="A111" t="s">
        <v>852</v>
      </c>
      <c r="B111" t="s">
        <v>23</v>
      </c>
      <c r="C111" t="s">
        <v>853</v>
      </c>
      <c r="D111" t="s">
        <v>25</v>
      </c>
      <c r="E111" t="s">
        <v>26</v>
      </c>
      <c r="F111">
        <v>79696907</v>
      </c>
      <c r="G111" t="s">
        <v>854</v>
      </c>
      <c r="H111" t="s">
        <v>67</v>
      </c>
      <c r="I111" t="s">
        <v>855</v>
      </c>
      <c r="J111" t="s">
        <v>856</v>
      </c>
      <c r="K111" t="s">
        <v>855</v>
      </c>
      <c r="L111" t="s">
        <v>857</v>
      </c>
      <c r="M111" t="s">
        <v>858</v>
      </c>
      <c r="N111" t="s">
        <v>36</v>
      </c>
      <c r="O111">
        <v>0</v>
      </c>
      <c r="P111" t="s">
        <v>854</v>
      </c>
      <c r="Q111" t="s">
        <v>209</v>
      </c>
      <c r="R111" t="s">
        <v>34</v>
      </c>
      <c r="S111">
        <v>79696907</v>
      </c>
      <c r="T111" t="s">
        <v>34</v>
      </c>
      <c r="U111" t="s">
        <v>67</v>
      </c>
    </row>
    <row r="112" spans="1:21" hidden="1">
      <c r="A112" t="s">
        <v>860</v>
      </c>
      <c r="B112" t="s">
        <v>23</v>
      </c>
      <c r="C112" t="s">
        <v>861</v>
      </c>
      <c r="D112" t="s">
        <v>25</v>
      </c>
      <c r="E112" t="s">
        <v>26</v>
      </c>
      <c r="F112">
        <v>1024499968</v>
      </c>
      <c r="G112" t="s">
        <v>862</v>
      </c>
      <c r="H112" t="s">
        <v>863</v>
      </c>
      <c r="I112" t="s">
        <v>864</v>
      </c>
      <c r="J112" t="s">
        <v>865</v>
      </c>
      <c r="K112" t="s">
        <v>864</v>
      </c>
      <c r="L112" t="s">
        <v>866</v>
      </c>
      <c r="M112" t="s">
        <v>867</v>
      </c>
      <c r="N112" t="s">
        <v>36</v>
      </c>
      <c r="O112">
        <v>0</v>
      </c>
      <c r="P112" t="s">
        <v>862</v>
      </c>
      <c r="Q112" t="s">
        <v>50</v>
      </c>
      <c r="R112" t="s">
        <v>34</v>
      </c>
      <c r="S112">
        <v>1024499968</v>
      </c>
      <c r="T112" t="s">
        <v>34</v>
      </c>
      <c r="U112" t="s">
        <v>863</v>
      </c>
    </row>
    <row r="113" spans="1:21" hidden="1">
      <c r="A113" t="s">
        <v>869</v>
      </c>
      <c r="B113" t="s">
        <v>23</v>
      </c>
      <c r="C113" t="s">
        <v>861</v>
      </c>
      <c r="D113" t="s">
        <v>25</v>
      </c>
      <c r="E113" t="s">
        <v>26</v>
      </c>
      <c r="F113">
        <v>80126536</v>
      </c>
      <c r="G113" t="s">
        <v>870</v>
      </c>
      <c r="H113" t="s">
        <v>863</v>
      </c>
      <c r="I113" t="s">
        <v>864</v>
      </c>
      <c r="J113" t="s">
        <v>865</v>
      </c>
      <c r="K113" t="s">
        <v>864</v>
      </c>
      <c r="L113" t="s">
        <v>866</v>
      </c>
      <c r="M113" t="s">
        <v>867</v>
      </c>
      <c r="N113" t="s">
        <v>36</v>
      </c>
      <c r="O113">
        <v>0</v>
      </c>
      <c r="P113" t="s">
        <v>871</v>
      </c>
      <c r="Q113" t="s">
        <v>872</v>
      </c>
      <c r="R113" t="s">
        <v>34</v>
      </c>
      <c r="S113">
        <v>80126536</v>
      </c>
      <c r="T113" t="s">
        <v>34</v>
      </c>
      <c r="U113" t="s">
        <v>863</v>
      </c>
    </row>
    <row r="114" spans="1:21" hidden="1">
      <c r="A114" t="s">
        <v>874</v>
      </c>
      <c r="B114" t="s">
        <v>23</v>
      </c>
      <c r="C114" t="s">
        <v>861</v>
      </c>
      <c r="D114" t="s">
        <v>25</v>
      </c>
      <c r="E114" t="s">
        <v>26</v>
      </c>
      <c r="F114">
        <v>80197122</v>
      </c>
      <c r="G114" t="s">
        <v>875</v>
      </c>
      <c r="H114" t="s">
        <v>863</v>
      </c>
      <c r="I114" t="s">
        <v>864</v>
      </c>
      <c r="J114" t="s">
        <v>865</v>
      </c>
      <c r="K114" t="s">
        <v>864</v>
      </c>
      <c r="L114" t="s">
        <v>866</v>
      </c>
      <c r="M114" t="s">
        <v>867</v>
      </c>
      <c r="N114" t="s">
        <v>36</v>
      </c>
      <c r="O114">
        <v>0</v>
      </c>
      <c r="P114" t="s">
        <v>876</v>
      </c>
      <c r="Q114" t="s">
        <v>877</v>
      </c>
      <c r="R114" t="s">
        <v>34</v>
      </c>
      <c r="S114">
        <v>80197122</v>
      </c>
      <c r="T114" t="s">
        <v>34</v>
      </c>
      <c r="U114" t="s">
        <v>863</v>
      </c>
    </row>
    <row r="115" spans="1:21" hidden="1">
      <c r="A115" t="s">
        <v>879</v>
      </c>
      <c r="B115" t="s">
        <v>23</v>
      </c>
      <c r="C115" t="s">
        <v>861</v>
      </c>
      <c r="D115" t="s">
        <v>25</v>
      </c>
      <c r="E115" t="s">
        <v>26</v>
      </c>
      <c r="F115">
        <v>1118554262</v>
      </c>
      <c r="G115" t="s">
        <v>880</v>
      </c>
      <c r="H115" t="s">
        <v>863</v>
      </c>
      <c r="I115" t="s">
        <v>864</v>
      </c>
      <c r="J115" t="s">
        <v>865</v>
      </c>
      <c r="K115" t="s">
        <v>864</v>
      </c>
      <c r="L115" t="s">
        <v>866</v>
      </c>
      <c r="M115" t="s">
        <v>867</v>
      </c>
      <c r="N115" t="s">
        <v>36</v>
      </c>
      <c r="O115">
        <v>0</v>
      </c>
      <c r="P115" t="s">
        <v>881</v>
      </c>
      <c r="Q115" t="s">
        <v>877</v>
      </c>
      <c r="R115" t="s">
        <v>34</v>
      </c>
      <c r="S115">
        <v>1118554262</v>
      </c>
      <c r="T115" t="s">
        <v>34</v>
      </c>
      <c r="U115" t="s">
        <v>863</v>
      </c>
    </row>
    <row r="116" spans="1:21" hidden="1">
      <c r="A116" t="s">
        <v>883</v>
      </c>
      <c r="B116" t="s">
        <v>23</v>
      </c>
      <c r="C116" t="s">
        <v>884</v>
      </c>
      <c r="D116" t="s">
        <v>25</v>
      </c>
      <c r="E116" t="s">
        <v>26</v>
      </c>
      <c r="F116">
        <v>1020807487</v>
      </c>
      <c r="G116" t="s">
        <v>885</v>
      </c>
      <c r="H116" t="s">
        <v>176</v>
      </c>
      <c r="I116" t="s">
        <v>886</v>
      </c>
      <c r="J116" t="s">
        <v>887</v>
      </c>
      <c r="K116" t="s">
        <v>888</v>
      </c>
      <c r="L116" t="s">
        <v>608</v>
      </c>
      <c r="M116" t="s">
        <v>889</v>
      </c>
      <c r="N116" t="s">
        <v>36</v>
      </c>
      <c r="O116">
        <v>0</v>
      </c>
      <c r="P116" t="s">
        <v>885</v>
      </c>
      <c r="Q116" t="s">
        <v>145</v>
      </c>
      <c r="R116" t="s">
        <v>27</v>
      </c>
      <c r="S116">
        <v>1020807487</v>
      </c>
      <c r="T116" t="s">
        <v>62</v>
      </c>
      <c r="U116" t="s">
        <v>176</v>
      </c>
    </row>
    <row r="117" spans="1:21" hidden="1">
      <c r="A117" t="s">
        <v>891</v>
      </c>
      <c r="B117" t="s">
        <v>23</v>
      </c>
      <c r="C117" t="s">
        <v>892</v>
      </c>
      <c r="D117" t="s">
        <v>25</v>
      </c>
      <c r="E117" t="s">
        <v>26</v>
      </c>
      <c r="F117">
        <v>52056553</v>
      </c>
      <c r="G117" t="s">
        <v>893</v>
      </c>
      <c r="H117" t="s">
        <v>231</v>
      </c>
      <c r="I117" t="s">
        <v>894</v>
      </c>
      <c r="J117" t="s">
        <v>895</v>
      </c>
      <c r="K117" t="s">
        <v>894</v>
      </c>
      <c r="L117" t="s">
        <v>761</v>
      </c>
      <c r="M117" t="s">
        <v>896</v>
      </c>
      <c r="N117" t="s">
        <v>36</v>
      </c>
      <c r="O117">
        <v>0</v>
      </c>
      <c r="P117" t="s">
        <v>897</v>
      </c>
      <c r="Q117" t="s">
        <v>61</v>
      </c>
      <c r="R117" t="s">
        <v>34</v>
      </c>
      <c r="S117">
        <v>52056553</v>
      </c>
      <c r="T117" t="s">
        <v>34</v>
      </c>
      <c r="U117" t="s">
        <v>231</v>
      </c>
    </row>
    <row r="118" spans="1:21" hidden="1">
      <c r="A118" t="s">
        <v>899</v>
      </c>
      <c r="B118" t="s">
        <v>23</v>
      </c>
      <c r="C118" t="s">
        <v>287</v>
      </c>
      <c r="D118" t="s">
        <v>25</v>
      </c>
      <c r="E118" t="s">
        <v>26</v>
      </c>
      <c r="F118">
        <v>1233497844</v>
      </c>
      <c r="G118" t="s">
        <v>900</v>
      </c>
      <c r="H118" t="s">
        <v>451</v>
      </c>
      <c r="I118" t="s">
        <v>607</v>
      </c>
      <c r="J118" t="s">
        <v>901</v>
      </c>
      <c r="K118" t="s">
        <v>902</v>
      </c>
      <c r="L118" t="s">
        <v>903</v>
      </c>
      <c r="M118" t="s">
        <v>294</v>
      </c>
      <c r="N118" t="s">
        <v>36</v>
      </c>
      <c r="O118">
        <v>0</v>
      </c>
      <c r="P118" t="s">
        <v>904</v>
      </c>
      <c r="Q118" t="s">
        <v>145</v>
      </c>
      <c r="R118" t="s">
        <v>27</v>
      </c>
      <c r="S118">
        <v>1233497844</v>
      </c>
      <c r="T118" t="s">
        <v>62</v>
      </c>
      <c r="U118" t="s">
        <v>451</v>
      </c>
    </row>
    <row r="119" spans="1:21" hidden="1">
      <c r="A119" t="s">
        <v>906</v>
      </c>
      <c r="B119" t="s">
        <v>23</v>
      </c>
      <c r="C119" t="s">
        <v>287</v>
      </c>
      <c r="D119" t="s">
        <v>25</v>
      </c>
      <c r="E119" t="s">
        <v>26</v>
      </c>
      <c r="F119">
        <v>1070926595</v>
      </c>
      <c r="G119" t="s">
        <v>907</v>
      </c>
      <c r="H119" t="s">
        <v>451</v>
      </c>
      <c r="I119" t="s">
        <v>908</v>
      </c>
      <c r="J119" t="s">
        <v>909</v>
      </c>
      <c r="K119" t="s">
        <v>910</v>
      </c>
      <c r="L119" t="s">
        <v>911</v>
      </c>
      <c r="M119" t="s">
        <v>294</v>
      </c>
      <c r="N119" t="s">
        <v>36</v>
      </c>
      <c r="O119">
        <v>0</v>
      </c>
      <c r="P119" t="s">
        <v>912</v>
      </c>
      <c r="Q119" t="s">
        <v>50</v>
      </c>
      <c r="R119" t="s">
        <v>34</v>
      </c>
      <c r="S119">
        <v>1070926595</v>
      </c>
      <c r="T119" t="s">
        <v>34</v>
      </c>
      <c r="U119" t="s">
        <v>451</v>
      </c>
    </row>
    <row r="120" spans="1:21" hidden="1">
      <c r="A120" t="s">
        <v>914</v>
      </c>
      <c r="B120" t="s">
        <v>41</v>
      </c>
      <c r="C120" t="s">
        <v>915</v>
      </c>
      <c r="D120" t="s">
        <v>25</v>
      </c>
      <c r="E120" t="s">
        <v>26</v>
      </c>
      <c r="F120">
        <v>1024563783</v>
      </c>
      <c r="G120" t="s">
        <v>916</v>
      </c>
      <c r="H120" t="s">
        <v>589</v>
      </c>
      <c r="I120" t="s">
        <v>917</v>
      </c>
      <c r="J120" t="s">
        <v>918</v>
      </c>
      <c r="K120" t="s">
        <v>917</v>
      </c>
      <c r="L120" t="s">
        <v>592</v>
      </c>
      <c r="M120" t="s">
        <v>919</v>
      </c>
      <c r="N120" t="s">
        <v>36</v>
      </c>
      <c r="O120">
        <v>107</v>
      </c>
      <c r="P120" t="s">
        <v>920</v>
      </c>
      <c r="Q120" t="s">
        <v>38</v>
      </c>
      <c r="R120" t="s">
        <v>27</v>
      </c>
      <c r="S120">
        <v>1024563783</v>
      </c>
      <c r="T120" t="s">
        <v>196</v>
      </c>
      <c r="U120" t="s">
        <v>589</v>
      </c>
    </row>
    <row r="121" spans="1:21" hidden="1">
      <c r="A121" t="s">
        <v>922</v>
      </c>
      <c r="B121" t="s">
        <v>23</v>
      </c>
      <c r="C121" t="s">
        <v>923</v>
      </c>
      <c r="D121" t="s">
        <v>25</v>
      </c>
      <c r="E121" t="s">
        <v>26</v>
      </c>
      <c r="F121">
        <v>1032455505</v>
      </c>
      <c r="G121" t="s">
        <v>924</v>
      </c>
      <c r="H121" t="s">
        <v>176</v>
      </c>
      <c r="I121" t="s">
        <v>193</v>
      </c>
      <c r="J121" t="s">
        <v>194</v>
      </c>
      <c r="K121" t="s">
        <v>195</v>
      </c>
      <c r="L121" t="s">
        <v>180</v>
      </c>
      <c r="M121" t="s">
        <v>925</v>
      </c>
      <c r="N121" t="s">
        <v>36</v>
      </c>
      <c r="O121">
        <v>0</v>
      </c>
      <c r="P121" t="s">
        <v>924</v>
      </c>
      <c r="Q121" t="s">
        <v>81</v>
      </c>
      <c r="R121" t="s">
        <v>34</v>
      </c>
      <c r="S121">
        <v>1032455505</v>
      </c>
      <c r="T121" t="s">
        <v>34</v>
      </c>
      <c r="U121" t="s">
        <v>176</v>
      </c>
    </row>
    <row r="122" spans="1:21" hidden="1">
      <c r="A122" t="s">
        <v>927</v>
      </c>
      <c r="B122" t="s">
        <v>41</v>
      </c>
      <c r="C122" t="s">
        <v>498</v>
      </c>
      <c r="D122" t="s">
        <v>25</v>
      </c>
      <c r="E122" t="s">
        <v>26</v>
      </c>
      <c r="F122">
        <v>1018415582</v>
      </c>
      <c r="G122" t="s">
        <v>928</v>
      </c>
      <c r="H122" t="s">
        <v>222</v>
      </c>
      <c r="I122" t="s">
        <v>929</v>
      </c>
      <c r="J122" t="s">
        <v>930</v>
      </c>
      <c r="K122" t="s">
        <v>931</v>
      </c>
      <c r="L122" t="s">
        <v>932</v>
      </c>
      <c r="M122" t="s">
        <v>500</v>
      </c>
      <c r="N122" t="s">
        <v>36</v>
      </c>
      <c r="O122">
        <v>90</v>
      </c>
      <c r="P122" t="s">
        <v>928</v>
      </c>
      <c r="Q122" t="s">
        <v>209</v>
      </c>
      <c r="R122" t="s">
        <v>34</v>
      </c>
      <c r="S122">
        <v>1018415582</v>
      </c>
      <c r="T122" t="s">
        <v>34</v>
      </c>
      <c r="U122" t="s">
        <v>222</v>
      </c>
    </row>
    <row r="123" spans="1:21" hidden="1">
      <c r="A123" t="s">
        <v>934</v>
      </c>
      <c r="B123" t="s">
        <v>41</v>
      </c>
      <c r="C123" t="s">
        <v>935</v>
      </c>
      <c r="D123" t="s">
        <v>25</v>
      </c>
      <c r="E123" t="s">
        <v>26</v>
      </c>
      <c r="F123">
        <v>1013612223</v>
      </c>
      <c r="G123" t="s">
        <v>936</v>
      </c>
      <c r="H123" t="s">
        <v>360</v>
      </c>
      <c r="I123" t="s">
        <v>937</v>
      </c>
      <c r="J123" t="s">
        <v>938</v>
      </c>
      <c r="K123" t="s">
        <v>939</v>
      </c>
      <c r="L123" t="s">
        <v>940</v>
      </c>
      <c r="M123" t="s">
        <v>941</v>
      </c>
      <c r="N123" t="s">
        <v>36</v>
      </c>
      <c r="O123">
        <v>0</v>
      </c>
      <c r="P123" t="s">
        <v>942</v>
      </c>
      <c r="Q123" t="s">
        <v>145</v>
      </c>
      <c r="R123" t="s">
        <v>34</v>
      </c>
      <c r="S123">
        <v>1013612223</v>
      </c>
      <c r="T123" t="s">
        <v>34</v>
      </c>
      <c r="U123" t="s">
        <v>360</v>
      </c>
    </row>
    <row r="124" spans="1:21" hidden="1">
      <c r="A124" t="s">
        <v>944</v>
      </c>
      <c r="B124" t="s">
        <v>23</v>
      </c>
      <c r="C124" t="s">
        <v>945</v>
      </c>
      <c r="D124" t="s">
        <v>25</v>
      </c>
      <c r="E124" t="s">
        <v>26</v>
      </c>
      <c r="F124">
        <v>51901857</v>
      </c>
      <c r="G124" t="s">
        <v>946</v>
      </c>
      <c r="H124" t="s">
        <v>546</v>
      </c>
      <c r="I124" t="s">
        <v>947</v>
      </c>
      <c r="J124" t="s">
        <v>948</v>
      </c>
      <c r="K124" t="s">
        <v>949</v>
      </c>
      <c r="L124" t="s">
        <v>950</v>
      </c>
      <c r="M124" t="s">
        <v>951</v>
      </c>
      <c r="N124" t="s">
        <v>36</v>
      </c>
      <c r="O124">
        <v>0</v>
      </c>
      <c r="P124" t="s">
        <v>946</v>
      </c>
      <c r="Q124" t="s">
        <v>145</v>
      </c>
      <c r="R124" t="s">
        <v>34</v>
      </c>
      <c r="S124">
        <v>51901857</v>
      </c>
      <c r="T124" t="s">
        <v>34</v>
      </c>
      <c r="U124" t="s">
        <v>546</v>
      </c>
    </row>
    <row r="125" spans="1:21" hidden="1">
      <c r="A125" t="s">
        <v>953</v>
      </c>
      <c r="B125" t="s">
        <v>23</v>
      </c>
      <c r="C125" t="s">
        <v>954</v>
      </c>
      <c r="D125" t="s">
        <v>25</v>
      </c>
      <c r="E125" t="s">
        <v>26</v>
      </c>
      <c r="F125">
        <v>53076697</v>
      </c>
      <c r="G125" t="s">
        <v>955</v>
      </c>
      <c r="H125" t="s">
        <v>656</v>
      </c>
      <c r="I125" t="s">
        <v>657</v>
      </c>
      <c r="J125" t="s">
        <v>658</v>
      </c>
      <c r="K125" t="s">
        <v>659</v>
      </c>
      <c r="L125" t="s">
        <v>956</v>
      </c>
      <c r="M125" t="s">
        <v>957</v>
      </c>
      <c r="N125" t="s">
        <v>36</v>
      </c>
      <c r="O125">
        <v>0</v>
      </c>
      <c r="P125" t="s">
        <v>955</v>
      </c>
      <c r="Q125" t="s">
        <v>61</v>
      </c>
      <c r="R125" t="s">
        <v>27</v>
      </c>
      <c r="S125">
        <v>53076697</v>
      </c>
      <c r="T125" t="s">
        <v>196</v>
      </c>
      <c r="U125" t="s">
        <v>656</v>
      </c>
    </row>
    <row r="126" spans="1:21" hidden="1">
      <c r="A126" t="s">
        <v>959</v>
      </c>
      <c r="B126" t="s">
        <v>960</v>
      </c>
      <c r="C126" t="s">
        <v>961</v>
      </c>
      <c r="D126" t="s">
        <v>25</v>
      </c>
      <c r="E126" t="s">
        <v>26</v>
      </c>
      <c r="F126">
        <v>11431239</v>
      </c>
      <c r="G126" t="s">
        <v>962</v>
      </c>
      <c r="H126" t="s">
        <v>360</v>
      </c>
      <c r="I126" t="s">
        <v>963</v>
      </c>
      <c r="J126" t="s">
        <v>964</v>
      </c>
      <c r="K126" t="s">
        <v>963</v>
      </c>
      <c r="L126" t="s">
        <v>965</v>
      </c>
      <c r="M126" t="s">
        <v>966</v>
      </c>
      <c r="N126" t="s">
        <v>36</v>
      </c>
      <c r="O126">
        <v>0</v>
      </c>
      <c r="P126" t="s">
        <v>962</v>
      </c>
      <c r="Q126" t="s">
        <v>50</v>
      </c>
      <c r="R126" t="s">
        <v>27</v>
      </c>
      <c r="S126">
        <v>11431239</v>
      </c>
      <c r="T126" t="s">
        <v>62</v>
      </c>
      <c r="U126" t="s">
        <v>360</v>
      </c>
    </row>
    <row r="127" spans="1:21" hidden="1">
      <c r="A127" t="s">
        <v>968</v>
      </c>
      <c r="B127" t="s">
        <v>23</v>
      </c>
      <c r="C127" t="s">
        <v>969</v>
      </c>
      <c r="D127" t="s">
        <v>25</v>
      </c>
      <c r="E127" t="s">
        <v>26</v>
      </c>
      <c r="F127">
        <v>1013589067</v>
      </c>
      <c r="G127" t="s">
        <v>970</v>
      </c>
      <c r="H127" t="s">
        <v>648</v>
      </c>
      <c r="I127" t="s">
        <v>864</v>
      </c>
      <c r="J127" t="s">
        <v>971</v>
      </c>
      <c r="K127" t="s">
        <v>864</v>
      </c>
      <c r="L127" t="s">
        <v>972</v>
      </c>
      <c r="M127" t="s">
        <v>973</v>
      </c>
      <c r="N127" t="s">
        <v>36</v>
      </c>
      <c r="O127">
        <v>0</v>
      </c>
      <c r="P127" t="s">
        <v>970</v>
      </c>
      <c r="Q127" t="s">
        <v>872</v>
      </c>
      <c r="R127" t="s">
        <v>34</v>
      </c>
      <c r="S127">
        <v>1013589067</v>
      </c>
      <c r="T127" t="s">
        <v>34</v>
      </c>
      <c r="U127" t="s">
        <v>648</v>
      </c>
    </row>
    <row r="128" spans="1:21" hidden="1">
      <c r="A128" t="s">
        <v>975</v>
      </c>
      <c r="B128" t="s">
        <v>23</v>
      </c>
      <c r="C128" t="s">
        <v>969</v>
      </c>
      <c r="D128" t="s">
        <v>25</v>
      </c>
      <c r="E128" t="s">
        <v>26</v>
      </c>
      <c r="F128">
        <v>80932222</v>
      </c>
      <c r="G128" t="s">
        <v>976</v>
      </c>
      <c r="H128" t="s">
        <v>648</v>
      </c>
      <c r="I128" t="s">
        <v>864</v>
      </c>
      <c r="J128" t="s">
        <v>971</v>
      </c>
      <c r="K128" t="s">
        <v>864</v>
      </c>
      <c r="L128" t="s">
        <v>977</v>
      </c>
      <c r="M128" t="s">
        <v>973</v>
      </c>
      <c r="N128" t="s">
        <v>36</v>
      </c>
      <c r="O128">
        <v>0</v>
      </c>
      <c r="P128" t="s">
        <v>976</v>
      </c>
      <c r="Q128" t="s">
        <v>50</v>
      </c>
      <c r="R128" t="s">
        <v>34</v>
      </c>
      <c r="S128">
        <v>80932222</v>
      </c>
      <c r="T128" t="s">
        <v>34</v>
      </c>
      <c r="U128" t="s">
        <v>648</v>
      </c>
    </row>
    <row r="129" spans="1:21" hidden="1">
      <c r="A129" t="s">
        <v>979</v>
      </c>
      <c r="B129" t="s">
        <v>23</v>
      </c>
      <c r="C129" t="s">
        <v>969</v>
      </c>
      <c r="D129" t="s">
        <v>25</v>
      </c>
      <c r="E129" t="s">
        <v>26</v>
      </c>
      <c r="F129">
        <v>1015457879</v>
      </c>
      <c r="G129" t="s">
        <v>980</v>
      </c>
      <c r="H129" t="s">
        <v>648</v>
      </c>
      <c r="I129" t="s">
        <v>981</v>
      </c>
      <c r="J129" t="s">
        <v>982</v>
      </c>
      <c r="K129" t="s">
        <v>981</v>
      </c>
      <c r="L129" t="s">
        <v>983</v>
      </c>
      <c r="M129" t="s">
        <v>973</v>
      </c>
      <c r="N129" t="s">
        <v>36</v>
      </c>
      <c r="O129">
        <v>0</v>
      </c>
      <c r="P129" t="s">
        <v>980</v>
      </c>
      <c r="Q129" t="s">
        <v>872</v>
      </c>
      <c r="R129" t="s">
        <v>27</v>
      </c>
      <c r="S129">
        <v>1015457879</v>
      </c>
      <c r="T129" t="s">
        <v>62</v>
      </c>
      <c r="U129" t="s">
        <v>648</v>
      </c>
    </row>
    <row r="130" spans="1:21" hidden="1">
      <c r="A130" t="s">
        <v>985</v>
      </c>
      <c r="B130" t="s">
        <v>23</v>
      </c>
      <c r="C130" t="s">
        <v>969</v>
      </c>
      <c r="D130" t="s">
        <v>25</v>
      </c>
      <c r="E130" t="s">
        <v>26</v>
      </c>
      <c r="F130">
        <v>79646732</v>
      </c>
      <c r="G130" t="s">
        <v>986</v>
      </c>
      <c r="H130" t="s">
        <v>648</v>
      </c>
      <c r="I130" t="s">
        <v>864</v>
      </c>
      <c r="J130" t="s">
        <v>971</v>
      </c>
      <c r="K130" t="s">
        <v>864</v>
      </c>
      <c r="L130" t="s">
        <v>977</v>
      </c>
      <c r="M130" t="s">
        <v>973</v>
      </c>
      <c r="N130" t="s">
        <v>36</v>
      </c>
      <c r="O130">
        <v>0</v>
      </c>
      <c r="P130" t="s">
        <v>987</v>
      </c>
      <c r="Q130" t="s">
        <v>872</v>
      </c>
      <c r="R130" t="s">
        <v>34</v>
      </c>
      <c r="S130">
        <v>79646732</v>
      </c>
      <c r="T130" t="s">
        <v>34</v>
      </c>
      <c r="U130" t="s">
        <v>648</v>
      </c>
    </row>
    <row r="131" spans="1:21" hidden="1">
      <c r="A131" t="s">
        <v>989</v>
      </c>
      <c r="B131" t="s">
        <v>41</v>
      </c>
      <c r="C131" t="s">
        <v>969</v>
      </c>
      <c r="D131" t="s">
        <v>25</v>
      </c>
      <c r="E131" t="s">
        <v>26</v>
      </c>
      <c r="F131">
        <v>1032478958</v>
      </c>
      <c r="G131" t="s">
        <v>990</v>
      </c>
      <c r="H131" t="s">
        <v>648</v>
      </c>
      <c r="I131" t="s">
        <v>991</v>
      </c>
      <c r="J131" t="s">
        <v>992</v>
      </c>
      <c r="K131" t="s">
        <v>991</v>
      </c>
      <c r="L131" t="s">
        <v>993</v>
      </c>
      <c r="M131" t="s">
        <v>973</v>
      </c>
      <c r="N131" t="s">
        <v>36</v>
      </c>
      <c r="O131">
        <v>9</v>
      </c>
      <c r="P131" t="s">
        <v>990</v>
      </c>
      <c r="Q131" t="s">
        <v>61</v>
      </c>
      <c r="R131" t="s">
        <v>27</v>
      </c>
      <c r="S131">
        <v>1032478958</v>
      </c>
      <c r="T131" t="s">
        <v>196</v>
      </c>
      <c r="U131" t="s">
        <v>648</v>
      </c>
    </row>
    <row r="132" spans="1:21" hidden="1">
      <c r="A132" t="s">
        <v>995</v>
      </c>
      <c r="B132" t="s">
        <v>23</v>
      </c>
      <c r="C132" t="s">
        <v>969</v>
      </c>
      <c r="D132" t="s">
        <v>25</v>
      </c>
      <c r="E132" t="s">
        <v>26</v>
      </c>
      <c r="F132">
        <v>1018432107</v>
      </c>
      <c r="G132" t="s">
        <v>996</v>
      </c>
      <c r="H132" t="s">
        <v>648</v>
      </c>
      <c r="I132" t="s">
        <v>864</v>
      </c>
      <c r="J132" t="s">
        <v>971</v>
      </c>
      <c r="K132" t="s">
        <v>864</v>
      </c>
      <c r="L132" t="s">
        <v>977</v>
      </c>
      <c r="M132" t="s">
        <v>973</v>
      </c>
      <c r="N132" t="s">
        <v>36</v>
      </c>
      <c r="O132">
        <v>0</v>
      </c>
      <c r="P132" t="s">
        <v>996</v>
      </c>
      <c r="Q132" t="s">
        <v>209</v>
      </c>
      <c r="R132" t="s">
        <v>34</v>
      </c>
      <c r="S132">
        <v>1018432107</v>
      </c>
      <c r="T132" t="s">
        <v>34</v>
      </c>
      <c r="U132" t="s">
        <v>648</v>
      </c>
    </row>
    <row r="133" spans="1:21" hidden="1">
      <c r="A133" t="s">
        <v>998</v>
      </c>
      <c r="B133" t="s">
        <v>23</v>
      </c>
      <c r="C133" t="s">
        <v>969</v>
      </c>
      <c r="D133" t="s">
        <v>25</v>
      </c>
      <c r="E133" t="s">
        <v>26</v>
      </c>
      <c r="F133">
        <v>52362160</v>
      </c>
      <c r="G133" t="s">
        <v>999</v>
      </c>
      <c r="H133" t="s">
        <v>648</v>
      </c>
      <c r="I133" t="s">
        <v>864</v>
      </c>
      <c r="J133" t="s">
        <v>971</v>
      </c>
      <c r="K133" t="s">
        <v>864</v>
      </c>
      <c r="L133" t="s">
        <v>977</v>
      </c>
      <c r="M133" t="s">
        <v>973</v>
      </c>
      <c r="N133" t="s">
        <v>36</v>
      </c>
      <c r="O133">
        <v>0</v>
      </c>
      <c r="P133" t="s">
        <v>999</v>
      </c>
      <c r="Q133" t="s">
        <v>81</v>
      </c>
      <c r="R133" t="s">
        <v>34</v>
      </c>
      <c r="S133">
        <v>52362160</v>
      </c>
      <c r="T133" t="s">
        <v>34</v>
      </c>
      <c r="U133" t="s">
        <v>648</v>
      </c>
    </row>
    <row r="134" spans="1:21" hidden="1">
      <c r="A134" t="s">
        <v>1001</v>
      </c>
      <c r="B134" t="s">
        <v>23</v>
      </c>
      <c r="C134" t="s">
        <v>969</v>
      </c>
      <c r="D134" t="s">
        <v>25</v>
      </c>
      <c r="E134" t="s">
        <v>26</v>
      </c>
      <c r="F134">
        <v>52243371</v>
      </c>
      <c r="G134" t="s">
        <v>1002</v>
      </c>
      <c r="H134" t="s">
        <v>648</v>
      </c>
      <c r="I134" t="s">
        <v>864</v>
      </c>
      <c r="J134" t="s">
        <v>971</v>
      </c>
      <c r="K134" t="s">
        <v>864</v>
      </c>
      <c r="L134" t="s">
        <v>977</v>
      </c>
      <c r="M134" t="s">
        <v>973</v>
      </c>
      <c r="N134" t="s">
        <v>36</v>
      </c>
      <c r="O134">
        <v>0</v>
      </c>
      <c r="P134" t="s">
        <v>1002</v>
      </c>
      <c r="Q134" t="s">
        <v>61</v>
      </c>
      <c r="R134" t="s">
        <v>34</v>
      </c>
      <c r="S134">
        <v>52243371</v>
      </c>
      <c r="T134" t="s">
        <v>34</v>
      </c>
      <c r="U134" t="s">
        <v>648</v>
      </c>
    </row>
    <row r="135" spans="1:21" hidden="1">
      <c r="A135" t="s">
        <v>1004</v>
      </c>
      <c r="B135" t="s">
        <v>23</v>
      </c>
      <c r="C135" t="s">
        <v>969</v>
      </c>
      <c r="D135" t="s">
        <v>25</v>
      </c>
      <c r="E135" t="s">
        <v>26</v>
      </c>
      <c r="F135">
        <v>80797836</v>
      </c>
      <c r="G135" t="s">
        <v>1005</v>
      </c>
      <c r="H135" t="s">
        <v>648</v>
      </c>
      <c r="I135" t="s">
        <v>971</v>
      </c>
      <c r="J135" t="s">
        <v>864</v>
      </c>
      <c r="K135" t="s">
        <v>971</v>
      </c>
      <c r="L135" t="s">
        <v>142</v>
      </c>
      <c r="M135" t="s">
        <v>973</v>
      </c>
      <c r="N135" t="s">
        <v>36</v>
      </c>
      <c r="O135">
        <v>0</v>
      </c>
      <c r="P135" t="s">
        <v>1005</v>
      </c>
      <c r="Q135" t="s">
        <v>877</v>
      </c>
      <c r="R135" t="s">
        <v>34</v>
      </c>
      <c r="S135">
        <v>80797836</v>
      </c>
      <c r="T135" t="s">
        <v>34</v>
      </c>
      <c r="U135" t="s">
        <v>648</v>
      </c>
    </row>
    <row r="136" spans="1:21" hidden="1">
      <c r="A136" t="s">
        <v>1007</v>
      </c>
      <c r="B136" t="s">
        <v>23</v>
      </c>
      <c r="C136" t="s">
        <v>969</v>
      </c>
      <c r="D136" t="s">
        <v>25</v>
      </c>
      <c r="E136" t="s">
        <v>26</v>
      </c>
      <c r="F136">
        <v>1030570945</v>
      </c>
      <c r="G136" t="s">
        <v>1008</v>
      </c>
      <c r="H136" t="s">
        <v>648</v>
      </c>
      <c r="I136" t="s">
        <v>864</v>
      </c>
      <c r="J136" t="s">
        <v>971</v>
      </c>
      <c r="K136" t="s">
        <v>864</v>
      </c>
      <c r="L136" t="s">
        <v>977</v>
      </c>
      <c r="M136" t="s">
        <v>973</v>
      </c>
      <c r="N136" t="s">
        <v>36</v>
      </c>
      <c r="O136">
        <v>0</v>
      </c>
      <c r="P136" t="s">
        <v>1008</v>
      </c>
      <c r="Q136" t="s">
        <v>877</v>
      </c>
      <c r="R136" t="s">
        <v>34</v>
      </c>
      <c r="S136">
        <v>1030570945</v>
      </c>
      <c r="T136" t="s">
        <v>34</v>
      </c>
      <c r="U136" t="s">
        <v>648</v>
      </c>
    </row>
    <row r="137" spans="1:21" hidden="1">
      <c r="A137" t="s">
        <v>1010</v>
      </c>
      <c r="B137" t="s">
        <v>23</v>
      </c>
      <c r="C137" t="s">
        <v>969</v>
      </c>
      <c r="D137" t="s">
        <v>25</v>
      </c>
      <c r="E137" t="s">
        <v>26</v>
      </c>
      <c r="F137">
        <v>80203955</v>
      </c>
      <c r="G137" t="s">
        <v>1011</v>
      </c>
      <c r="H137" t="s">
        <v>648</v>
      </c>
      <c r="I137" t="s">
        <v>864</v>
      </c>
      <c r="J137" t="s">
        <v>971</v>
      </c>
      <c r="K137" t="s">
        <v>864</v>
      </c>
      <c r="L137" t="s">
        <v>977</v>
      </c>
      <c r="M137" t="s">
        <v>973</v>
      </c>
      <c r="N137" t="s">
        <v>36</v>
      </c>
      <c r="O137">
        <v>0</v>
      </c>
      <c r="P137" t="s">
        <v>1011</v>
      </c>
      <c r="Q137" t="s">
        <v>877</v>
      </c>
      <c r="R137" t="s">
        <v>34</v>
      </c>
      <c r="S137">
        <v>80203955</v>
      </c>
      <c r="T137" t="s">
        <v>34</v>
      </c>
      <c r="U137" t="s">
        <v>648</v>
      </c>
    </row>
    <row r="138" spans="1:21" hidden="1">
      <c r="A138" t="s">
        <v>1013</v>
      </c>
      <c r="B138" t="s">
        <v>23</v>
      </c>
      <c r="C138" t="s">
        <v>969</v>
      </c>
      <c r="D138" t="s">
        <v>25</v>
      </c>
      <c r="E138" t="s">
        <v>26</v>
      </c>
      <c r="F138">
        <v>1030609515</v>
      </c>
      <c r="G138" t="s">
        <v>1014</v>
      </c>
      <c r="H138" t="s">
        <v>648</v>
      </c>
      <c r="I138" t="s">
        <v>864</v>
      </c>
      <c r="J138" t="s">
        <v>971</v>
      </c>
      <c r="K138" t="s">
        <v>864</v>
      </c>
      <c r="L138" t="s">
        <v>977</v>
      </c>
      <c r="M138" t="s">
        <v>973</v>
      </c>
      <c r="N138" t="s">
        <v>36</v>
      </c>
      <c r="O138">
        <v>0</v>
      </c>
      <c r="P138" t="s">
        <v>1014</v>
      </c>
      <c r="Q138" t="s">
        <v>145</v>
      </c>
      <c r="R138" t="s">
        <v>34</v>
      </c>
      <c r="S138">
        <v>1030609515</v>
      </c>
      <c r="T138" t="s">
        <v>34</v>
      </c>
      <c r="U138" t="s">
        <v>648</v>
      </c>
    </row>
    <row r="139" spans="1:21" hidden="1">
      <c r="A139" t="s">
        <v>1016</v>
      </c>
      <c r="B139" t="s">
        <v>23</v>
      </c>
      <c r="C139" t="s">
        <v>969</v>
      </c>
      <c r="D139" t="s">
        <v>25</v>
      </c>
      <c r="E139" t="s">
        <v>26</v>
      </c>
      <c r="F139">
        <v>51723614</v>
      </c>
      <c r="G139" t="s">
        <v>1017</v>
      </c>
      <c r="H139" t="s">
        <v>648</v>
      </c>
      <c r="I139" t="s">
        <v>864</v>
      </c>
      <c r="J139" t="s">
        <v>1018</v>
      </c>
      <c r="K139" t="s">
        <v>1019</v>
      </c>
      <c r="L139" t="s">
        <v>977</v>
      </c>
      <c r="M139" t="s">
        <v>973</v>
      </c>
      <c r="N139" t="s">
        <v>36</v>
      </c>
      <c r="O139">
        <v>0</v>
      </c>
      <c r="P139" t="s">
        <v>1017</v>
      </c>
      <c r="Q139" t="s">
        <v>872</v>
      </c>
      <c r="R139" t="s">
        <v>34</v>
      </c>
      <c r="S139">
        <v>51723614</v>
      </c>
      <c r="T139" t="s">
        <v>34</v>
      </c>
      <c r="U139" t="s">
        <v>648</v>
      </c>
    </row>
    <row r="140" spans="1:21">
      <c r="A140" t="s">
        <v>1021</v>
      </c>
      <c r="B140" t="s">
        <v>23</v>
      </c>
      <c r="C140" t="s">
        <v>969</v>
      </c>
      <c r="D140" t="s">
        <v>25</v>
      </c>
      <c r="E140" t="s">
        <v>26</v>
      </c>
      <c r="F140">
        <v>79746554</v>
      </c>
      <c r="G140" t="s">
        <v>1022</v>
      </c>
      <c r="H140" t="s">
        <v>648</v>
      </c>
      <c r="I140" t="s">
        <v>864</v>
      </c>
      <c r="J140" t="s">
        <v>971</v>
      </c>
      <c r="K140" t="s">
        <v>864</v>
      </c>
      <c r="L140" t="s">
        <v>977</v>
      </c>
      <c r="M140" t="s">
        <v>973</v>
      </c>
      <c r="N140" t="s">
        <v>36</v>
      </c>
      <c r="O140">
        <v>0</v>
      </c>
      <c r="P140" t="s">
        <v>1022</v>
      </c>
      <c r="Q140" t="s">
        <v>872</v>
      </c>
      <c r="R140" t="s">
        <v>34</v>
      </c>
      <c r="S140">
        <v>79746554</v>
      </c>
      <c r="T140" t="s">
        <v>34</v>
      </c>
      <c r="U140" t="s">
        <v>648</v>
      </c>
    </row>
    <row r="141" spans="1:21" hidden="1">
      <c r="A141" t="s">
        <v>1024</v>
      </c>
      <c r="B141" t="s">
        <v>960</v>
      </c>
      <c r="C141" t="s">
        <v>969</v>
      </c>
      <c r="D141" t="s">
        <v>25</v>
      </c>
      <c r="E141" t="s">
        <v>26</v>
      </c>
      <c r="F141">
        <v>52525245</v>
      </c>
      <c r="G141" t="s">
        <v>1025</v>
      </c>
      <c r="H141" t="s">
        <v>648</v>
      </c>
      <c r="I141" t="s">
        <v>864</v>
      </c>
      <c r="J141" t="s">
        <v>971</v>
      </c>
      <c r="K141" t="s">
        <v>864</v>
      </c>
      <c r="L141" t="s">
        <v>977</v>
      </c>
      <c r="M141" t="s">
        <v>973</v>
      </c>
      <c r="N141" t="s">
        <v>36</v>
      </c>
      <c r="O141">
        <v>0</v>
      </c>
      <c r="P141" t="s">
        <v>1025</v>
      </c>
      <c r="Q141" t="s">
        <v>145</v>
      </c>
      <c r="R141" t="s">
        <v>27</v>
      </c>
      <c r="S141">
        <v>52525245</v>
      </c>
      <c r="T141" t="s">
        <v>196</v>
      </c>
      <c r="U141" t="s">
        <v>648</v>
      </c>
    </row>
    <row r="142" spans="1:21" hidden="1">
      <c r="A142" t="s">
        <v>1027</v>
      </c>
      <c r="B142" t="s">
        <v>41</v>
      </c>
      <c r="C142" t="s">
        <v>1028</v>
      </c>
      <c r="D142" t="s">
        <v>25</v>
      </c>
      <c r="E142" t="s">
        <v>26</v>
      </c>
      <c r="F142">
        <v>52518896</v>
      </c>
      <c r="G142" t="s">
        <v>1029</v>
      </c>
      <c r="H142" t="s">
        <v>140</v>
      </c>
      <c r="I142" t="s">
        <v>798</v>
      </c>
      <c r="J142" t="s">
        <v>1030</v>
      </c>
      <c r="K142" t="s">
        <v>800</v>
      </c>
      <c r="L142" t="s">
        <v>1031</v>
      </c>
      <c r="M142" t="s">
        <v>1032</v>
      </c>
      <c r="N142" t="s">
        <v>36</v>
      </c>
      <c r="O142">
        <v>91</v>
      </c>
      <c r="P142" t="s">
        <v>1033</v>
      </c>
      <c r="Q142" t="s">
        <v>38</v>
      </c>
      <c r="R142" t="s">
        <v>27</v>
      </c>
      <c r="S142">
        <v>52518896</v>
      </c>
      <c r="T142" t="s">
        <v>196</v>
      </c>
      <c r="U142" t="s">
        <v>140</v>
      </c>
    </row>
    <row r="143" spans="1:21" hidden="1">
      <c r="A143" t="s">
        <v>1035</v>
      </c>
      <c r="B143" t="s">
        <v>41</v>
      </c>
      <c r="C143" t="s">
        <v>1028</v>
      </c>
      <c r="D143" t="s">
        <v>25</v>
      </c>
      <c r="E143" t="s">
        <v>26</v>
      </c>
      <c r="F143">
        <v>1016057868</v>
      </c>
      <c r="G143" t="s">
        <v>1037</v>
      </c>
      <c r="H143" t="s">
        <v>140</v>
      </c>
      <c r="I143" t="s">
        <v>798</v>
      </c>
      <c r="J143" t="s">
        <v>1030</v>
      </c>
      <c r="K143" t="s">
        <v>800</v>
      </c>
      <c r="L143" t="s">
        <v>1031</v>
      </c>
      <c r="M143" t="s">
        <v>1032</v>
      </c>
      <c r="N143" t="s">
        <v>36</v>
      </c>
      <c r="O143">
        <v>91</v>
      </c>
      <c r="P143" t="s">
        <v>1037</v>
      </c>
      <c r="Q143" t="s">
        <v>61</v>
      </c>
      <c r="R143" t="s">
        <v>27</v>
      </c>
      <c r="S143">
        <v>1016057868</v>
      </c>
      <c r="T143" t="s">
        <v>196</v>
      </c>
      <c r="U143" t="s">
        <v>140</v>
      </c>
    </row>
    <row r="144" spans="1:21" hidden="1">
      <c r="A144" t="s">
        <v>1039</v>
      </c>
      <c r="B144" t="s">
        <v>23</v>
      </c>
      <c r="C144" t="s">
        <v>1028</v>
      </c>
      <c r="D144" t="s">
        <v>25</v>
      </c>
      <c r="E144" t="s">
        <v>26</v>
      </c>
      <c r="F144">
        <v>79881726</v>
      </c>
      <c r="G144" t="s">
        <v>1040</v>
      </c>
      <c r="H144" t="s">
        <v>149</v>
      </c>
      <c r="I144" t="s">
        <v>718</v>
      </c>
      <c r="J144" t="s">
        <v>719</v>
      </c>
      <c r="K144" t="s">
        <v>720</v>
      </c>
      <c r="L144" t="s">
        <v>721</v>
      </c>
      <c r="M144" t="s">
        <v>1032</v>
      </c>
      <c r="N144" t="s">
        <v>36</v>
      </c>
      <c r="O144">
        <v>0</v>
      </c>
      <c r="P144" t="s">
        <v>1040</v>
      </c>
      <c r="Q144" t="s">
        <v>61</v>
      </c>
      <c r="R144" t="s">
        <v>27</v>
      </c>
      <c r="S144">
        <v>79881726</v>
      </c>
      <c r="T144" t="s">
        <v>62</v>
      </c>
      <c r="U144" t="s">
        <v>149</v>
      </c>
    </row>
    <row r="145" spans="1:21" hidden="1">
      <c r="A145" t="s">
        <v>1042</v>
      </c>
      <c r="B145" t="s">
        <v>41</v>
      </c>
      <c r="C145" t="s">
        <v>1028</v>
      </c>
      <c r="D145" t="s">
        <v>25</v>
      </c>
      <c r="E145" t="s">
        <v>26</v>
      </c>
      <c r="F145">
        <v>1102042002</v>
      </c>
      <c r="G145" t="s">
        <v>1043</v>
      </c>
      <c r="H145" t="s">
        <v>140</v>
      </c>
      <c r="I145" t="s">
        <v>798</v>
      </c>
      <c r="J145" t="s">
        <v>1030</v>
      </c>
      <c r="K145" t="s">
        <v>800</v>
      </c>
      <c r="L145" t="s">
        <v>1031</v>
      </c>
      <c r="M145" t="s">
        <v>1032</v>
      </c>
      <c r="N145" t="s">
        <v>36</v>
      </c>
      <c r="O145">
        <v>91</v>
      </c>
      <c r="P145" t="s">
        <v>34</v>
      </c>
      <c r="Q145" t="s">
        <v>34</v>
      </c>
      <c r="R145" t="s">
        <v>34</v>
      </c>
      <c r="S145" t="s">
        <v>34</v>
      </c>
      <c r="T145" t="s">
        <v>34</v>
      </c>
      <c r="U145" t="s">
        <v>140</v>
      </c>
    </row>
    <row r="146" spans="1:21" hidden="1">
      <c r="A146" t="s">
        <v>1045</v>
      </c>
      <c r="B146" t="s">
        <v>41</v>
      </c>
      <c r="C146" t="s">
        <v>1028</v>
      </c>
      <c r="D146" t="s">
        <v>25</v>
      </c>
      <c r="E146" t="s">
        <v>26</v>
      </c>
      <c r="F146">
        <v>52534072</v>
      </c>
      <c r="G146" t="s">
        <v>1046</v>
      </c>
      <c r="H146" t="s">
        <v>140</v>
      </c>
      <c r="I146" t="s">
        <v>798</v>
      </c>
      <c r="J146" t="s">
        <v>1030</v>
      </c>
      <c r="K146" t="s">
        <v>800</v>
      </c>
      <c r="L146" t="s">
        <v>1031</v>
      </c>
      <c r="M146" t="s">
        <v>1032</v>
      </c>
      <c r="N146" t="s">
        <v>36</v>
      </c>
      <c r="O146">
        <v>91</v>
      </c>
      <c r="P146" t="s">
        <v>1046</v>
      </c>
      <c r="Q146" t="s">
        <v>145</v>
      </c>
      <c r="R146" t="s">
        <v>27</v>
      </c>
      <c r="S146">
        <v>52534072</v>
      </c>
      <c r="T146" t="s">
        <v>196</v>
      </c>
      <c r="U146" t="s">
        <v>140</v>
      </c>
    </row>
    <row r="147" spans="1:21" hidden="1">
      <c r="A147" t="s">
        <v>1048</v>
      </c>
      <c r="B147" t="s">
        <v>23</v>
      </c>
      <c r="C147" t="s">
        <v>1028</v>
      </c>
      <c r="D147" t="s">
        <v>25</v>
      </c>
      <c r="E147" t="s">
        <v>26</v>
      </c>
      <c r="F147">
        <v>1022431396</v>
      </c>
      <c r="G147" t="s">
        <v>1049</v>
      </c>
      <c r="H147" t="s">
        <v>149</v>
      </c>
      <c r="I147" t="s">
        <v>718</v>
      </c>
      <c r="J147" t="s">
        <v>719</v>
      </c>
      <c r="K147" t="s">
        <v>720</v>
      </c>
      <c r="L147" t="s">
        <v>721</v>
      </c>
      <c r="M147" t="s">
        <v>1032</v>
      </c>
      <c r="N147" t="s">
        <v>36</v>
      </c>
      <c r="O147">
        <v>0</v>
      </c>
      <c r="P147" t="s">
        <v>1049</v>
      </c>
      <c r="Q147" t="s">
        <v>61</v>
      </c>
      <c r="R147" t="s">
        <v>27</v>
      </c>
      <c r="S147">
        <v>1022431396</v>
      </c>
      <c r="T147" t="s">
        <v>62</v>
      </c>
      <c r="U147" t="s">
        <v>149</v>
      </c>
    </row>
    <row r="148" spans="1:21" hidden="1">
      <c r="A148" t="s">
        <v>1051</v>
      </c>
      <c r="B148" t="s">
        <v>23</v>
      </c>
      <c r="C148" t="s">
        <v>1028</v>
      </c>
      <c r="D148" t="s">
        <v>25</v>
      </c>
      <c r="E148" t="s">
        <v>26</v>
      </c>
      <c r="F148">
        <v>52078677</v>
      </c>
      <c r="G148" t="s">
        <v>1052</v>
      </c>
      <c r="H148" t="s">
        <v>149</v>
      </c>
      <c r="I148" t="s">
        <v>718</v>
      </c>
      <c r="J148" t="s">
        <v>719</v>
      </c>
      <c r="K148" t="s">
        <v>720</v>
      </c>
      <c r="L148" t="s">
        <v>721</v>
      </c>
      <c r="M148" t="s">
        <v>1032</v>
      </c>
      <c r="N148" t="s">
        <v>36</v>
      </c>
      <c r="O148">
        <v>0</v>
      </c>
      <c r="P148" t="s">
        <v>1052</v>
      </c>
      <c r="Q148" t="s">
        <v>438</v>
      </c>
      <c r="R148" t="s">
        <v>34</v>
      </c>
      <c r="S148">
        <v>52078677</v>
      </c>
      <c r="T148" t="s">
        <v>34</v>
      </c>
      <c r="U148" t="s">
        <v>149</v>
      </c>
    </row>
    <row r="149" spans="1:21" hidden="1">
      <c r="A149" t="s">
        <v>1054</v>
      </c>
      <c r="B149" t="s">
        <v>41</v>
      </c>
      <c r="C149" t="s">
        <v>1028</v>
      </c>
      <c r="D149" t="s">
        <v>25</v>
      </c>
      <c r="E149" t="s">
        <v>26</v>
      </c>
      <c r="F149">
        <v>1192768712</v>
      </c>
      <c r="G149" t="s">
        <v>1055</v>
      </c>
      <c r="H149" t="s">
        <v>140</v>
      </c>
      <c r="I149" t="s">
        <v>718</v>
      </c>
      <c r="J149" t="s">
        <v>1056</v>
      </c>
      <c r="K149" t="s">
        <v>720</v>
      </c>
      <c r="L149" t="s">
        <v>1057</v>
      </c>
      <c r="M149" t="s">
        <v>1032</v>
      </c>
      <c r="N149" t="s">
        <v>36</v>
      </c>
      <c r="O149">
        <v>92</v>
      </c>
      <c r="P149" t="s">
        <v>1055</v>
      </c>
      <c r="Q149" t="s">
        <v>145</v>
      </c>
      <c r="R149" t="s">
        <v>27</v>
      </c>
      <c r="S149">
        <v>1192768712</v>
      </c>
      <c r="T149" t="s">
        <v>196</v>
      </c>
      <c r="U149" t="s">
        <v>140</v>
      </c>
    </row>
    <row r="150" spans="1:21" hidden="1">
      <c r="A150" t="s">
        <v>1059</v>
      </c>
      <c r="B150" t="s">
        <v>960</v>
      </c>
      <c r="C150" t="s">
        <v>664</v>
      </c>
      <c r="D150" t="s">
        <v>25</v>
      </c>
      <c r="E150" t="s">
        <v>26</v>
      </c>
      <c r="F150">
        <v>1013660504</v>
      </c>
      <c r="G150" t="s">
        <v>1060</v>
      </c>
      <c r="H150" t="s">
        <v>337</v>
      </c>
      <c r="I150" t="s">
        <v>1061</v>
      </c>
      <c r="J150" t="s">
        <v>1062</v>
      </c>
      <c r="K150" t="s">
        <v>1061</v>
      </c>
      <c r="L150" t="s">
        <v>1063</v>
      </c>
      <c r="M150" t="s">
        <v>1064</v>
      </c>
      <c r="N150" t="s">
        <v>36</v>
      </c>
      <c r="O150">
        <v>0</v>
      </c>
      <c r="P150" t="s">
        <v>1060</v>
      </c>
      <c r="Q150" t="s">
        <v>145</v>
      </c>
      <c r="R150" t="s">
        <v>27</v>
      </c>
      <c r="S150">
        <v>1013660504</v>
      </c>
      <c r="T150" t="s">
        <v>196</v>
      </c>
      <c r="U150" t="s">
        <v>337</v>
      </c>
    </row>
    <row r="151" spans="1:21" hidden="1">
      <c r="A151" t="s">
        <v>1066</v>
      </c>
      <c r="B151" t="s">
        <v>960</v>
      </c>
      <c r="C151" t="s">
        <v>1067</v>
      </c>
      <c r="D151" t="s">
        <v>25</v>
      </c>
      <c r="E151" t="s">
        <v>26</v>
      </c>
      <c r="F151">
        <v>7717920</v>
      </c>
      <c r="G151" t="s">
        <v>1068</v>
      </c>
      <c r="H151" t="s">
        <v>45</v>
      </c>
      <c r="I151" t="s">
        <v>807</v>
      </c>
      <c r="J151" t="s">
        <v>1069</v>
      </c>
      <c r="K151" t="s">
        <v>807</v>
      </c>
      <c r="L151" t="s">
        <v>1070</v>
      </c>
      <c r="M151" t="s">
        <v>1071</v>
      </c>
      <c r="N151" t="s">
        <v>36</v>
      </c>
      <c r="O151">
        <v>0</v>
      </c>
      <c r="P151" t="s">
        <v>1068</v>
      </c>
      <c r="Q151" t="s">
        <v>38</v>
      </c>
      <c r="R151" t="s">
        <v>34</v>
      </c>
      <c r="S151">
        <v>7717920</v>
      </c>
      <c r="T151" t="s">
        <v>34</v>
      </c>
      <c r="U151" t="s">
        <v>45</v>
      </c>
    </row>
    <row r="152" spans="1:21" hidden="1">
      <c r="A152" t="s">
        <v>1073</v>
      </c>
      <c r="B152" t="s">
        <v>23</v>
      </c>
      <c r="C152" t="s">
        <v>1067</v>
      </c>
      <c r="D152" t="s">
        <v>25</v>
      </c>
      <c r="E152" t="s">
        <v>26</v>
      </c>
      <c r="F152">
        <v>15932149</v>
      </c>
      <c r="G152" t="s">
        <v>1074</v>
      </c>
      <c r="H152" t="s">
        <v>45</v>
      </c>
      <c r="I152" t="s">
        <v>805</v>
      </c>
      <c r="J152" t="s">
        <v>1069</v>
      </c>
      <c r="K152" t="s">
        <v>807</v>
      </c>
      <c r="L152" t="s">
        <v>1075</v>
      </c>
      <c r="M152" t="s">
        <v>1071</v>
      </c>
      <c r="N152" t="s">
        <v>36</v>
      </c>
      <c r="O152">
        <v>0</v>
      </c>
      <c r="P152" t="s">
        <v>1074</v>
      </c>
      <c r="Q152" t="s">
        <v>50</v>
      </c>
      <c r="R152" t="s">
        <v>27</v>
      </c>
      <c r="S152">
        <v>15932149</v>
      </c>
      <c r="T152" t="s">
        <v>62</v>
      </c>
      <c r="U152" t="s">
        <v>45</v>
      </c>
    </row>
    <row r="153" spans="1:21" hidden="1">
      <c r="A153" t="s">
        <v>1077</v>
      </c>
      <c r="B153" t="s">
        <v>23</v>
      </c>
      <c r="C153" t="s">
        <v>1078</v>
      </c>
      <c r="D153" t="s">
        <v>25</v>
      </c>
      <c r="E153" t="s">
        <v>26</v>
      </c>
      <c r="F153">
        <v>52737408</v>
      </c>
      <c r="G153" t="s">
        <v>1079</v>
      </c>
      <c r="H153" t="s">
        <v>1080</v>
      </c>
      <c r="I153" t="s">
        <v>1081</v>
      </c>
      <c r="J153" t="s">
        <v>1082</v>
      </c>
      <c r="K153" t="s">
        <v>1083</v>
      </c>
      <c r="L153" t="s">
        <v>1084</v>
      </c>
      <c r="M153" t="s">
        <v>1085</v>
      </c>
      <c r="N153" t="s">
        <v>36</v>
      </c>
      <c r="O153">
        <v>0</v>
      </c>
      <c r="P153" t="s">
        <v>1079</v>
      </c>
      <c r="Q153" t="s">
        <v>145</v>
      </c>
      <c r="R153" t="s">
        <v>34</v>
      </c>
      <c r="S153">
        <v>52737408</v>
      </c>
      <c r="T153" t="s">
        <v>34</v>
      </c>
      <c r="U153" t="s">
        <v>1080</v>
      </c>
    </row>
    <row r="154" spans="1:21" hidden="1">
      <c r="A154" t="s">
        <v>1087</v>
      </c>
      <c r="B154" t="s">
        <v>23</v>
      </c>
      <c r="C154" t="s">
        <v>1088</v>
      </c>
      <c r="D154" t="s">
        <v>25</v>
      </c>
      <c r="E154" t="s">
        <v>26</v>
      </c>
      <c r="F154">
        <v>1033731351</v>
      </c>
      <c r="G154" t="s">
        <v>1089</v>
      </c>
      <c r="H154" t="s">
        <v>231</v>
      </c>
      <c r="I154" t="s">
        <v>1090</v>
      </c>
      <c r="J154" t="s">
        <v>1091</v>
      </c>
      <c r="K154" t="s">
        <v>1092</v>
      </c>
      <c r="L154" t="s">
        <v>257</v>
      </c>
      <c r="M154" t="s">
        <v>1093</v>
      </c>
      <c r="N154" t="s">
        <v>36</v>
      </c>
      <c r="O154">
        <v>0</v>
      </c>
      <c r="P154" t="s">
        <v>1089</v>
      </c>
      <c r="Q154" t="s">
        <v>50</v>
      </c>
      <c r="R154" t="s">
        <v>34</v>
      </c>
      <c r="S154">
        <v>1033731351</v>
      </c>
      <c r="T154" t="s">
        <v>34</v>
      </c>
      <c r="U154" t="s">
        <v>231</v>
      </c>
    </row>
    <row r="155" spans="1:21" hidden="1">
      <c r="A155" t="s">
        <v>1095</v>
      </c>
      <c r="B155" t="s">
        <v>41</v>
      </c>
      <c r="C155" t="s">
        <v>1096</v>
      </c>
      <c r="D155" t="s">
        <v>25</v>
      </c>
      <c r="E155" t="s">
        <v>26</v>
      </c>
      <c r="F155">
        <v>46385277</v>
      </c>
      <c r="G155" t="s">
        <v>1097</v>
      </c>
      <c r="H155" t="s">
        <v>818</v>
      </c>
      <c r="I155" t="s">
        <v>718</v>
      </c>
      <c r="J155" t="s">
        <v>281</v>
      </c>
      <c r="K155" t="s">
        <v>720</v>
      </c>
      <c r="L155" t="s">
        <v>1098</v>
      </c>
      <c r="M155" t="s">
        <v>1099</v>
      </c>
      <c r="N155" t="s">
        <v>36</v>
      </c>
      <c r="O155">
        <v>107</v>
      </c>
      <c r="P155" t="s">
        <v>1100</v>
      </c>
      <c r="Q155" t="s">
        <v>38</v>
      </c>
      <c r="R155" t="s">
        <v>27</v>
      </c>
      <c r="S155">
        <v>46385277</v>
      </c>
      <c r="T155" t="s">
        <v>196</v>
      </c>
      <c r="U155" t="s">
        <v>818</v>
      </c>
    </row>
    <row r="156" spans="1:21" hidden="1">
      <c r="A156" t="s">
        <v>1102</v>
      </c>
      <c r="B156" t="s">
        <v>41</v>
      </c>
      <c r="C156" t="s">
        <v>1096</v>
      </c>
      <c r="D156" t="s">
        <v>25</v>
      </c>
      <c r="E156" t="s">
        <v>26</v>
      </c>
      <c r="F156">
        <v>79368108</v>
      </c>
      <c r="G156" t="s">
        <v>1103</v>
      </c>
      <c r="H156" t="s">
        <v>140</v>
      </c>
      <c r="I156" t="s">
        <v>1104</v>
      </c>
      <c r="J156" t="s">
        <v>1105</v>
      </c>
      <c r="K156" t="s">
        <v>1106</v>
      </c>
      <c r="L156" t="s">
        <v>1031</v>
      </c>
      <c r="M156" t="s">
        <v>1099</v>
      </c>
      <c r="N156" t="s">
        <v>36</v>
      </c>
      <c r="O156">
        <v>91</v>
      </c>
      <c r="P156" t="s">
        <v>1103</v>
      </c>
      <c r="Q156" t="s">
        <v>50</v>
      </c>
      <c r="R156" t="s">
        <v>34</v>
      </c>
      <c r="S156">
        <v>79368108</v>
      </c>
      <c r="T156" t="s">
        <v>34</v>
      </c>
      <c r="U156" t="s">
        <v>140</v>
      </c>
    </row>
    <row r="157" spans="1:21" hidden="1">
      <c r="A157" t="s">
        <v>1108</v>
      </c>
      <c r="B157" t="s">
        <v>23</v>
      </c>
      <c r="C157" t="s">
        <v>1096</v>
      </c>
      <c r="D157" t="s">
        <v>25</v>
      </c>
      <c r="E157" t="s">
        <v>26</v>
      </c>
      <c r="F157">
        <v>28742433</v>
      </c>
      <c r="G157" t="s">
        <v>1109</v>
      </c>
      <c r="H157" t="s">
        <v>149</v>
      </c>
      <c r="I157" t="s">
        <v>718</v>
      </c>
      <c r="J157" t="s">
        <v>719</v>
      </c>
      <c r="K157" t="s">
        <v>720</v>
      </c>
      <c r="L157" t="s">
        <v>721</v>
      </c>
      <c r="M157" t="s">
        <v>1099</v>
      </c>
      <c r="N157" t="s">
        <v>36</v>
      </c>
      <c r="O157">
        <v>0</v>
      </c>
      <c r="P157" t="s">
        <v>1109</v>
      </c>
      <c r="Q157" t="s">
        <v>145</v>
      </c>
      <c r="R157" t="s">
        <v>27</v>
      </c>
      <c r="S157">
        <v>28742433</v>
      </c>
      <c r="T157" t="s">
        <v>196</v>
      </c>
      <c r="U157" t="s">
        <v>149</v>
      </c>
    </row>
    <row r="158" spans="1:21" hidden="1">
      <c r="A158" t="s">
        <v>1111</v>
      </c>
      <c r="B158" t="s">
        <v>41</v>
      </c>
      <c r="C158" t="s">
        <v>1096</v>
      </c>
      <c r="D158" t="s">
        <v>25</v>
      </c>
      <c r="E158" t="s">
        <v>26</v>
      </c>
      <c r="F158">
        <v>1073234481</v>
      </c>
      <c r="G158" t="s">
        <v>1112</v>
      </c>
      <c r="H158" t="s">
        <v>149</v>
      </c>
      <c r="I158" t="s">
        <v>720</v>
      </c>
      <c r="J158" t="s">
        <v>1113</v>
      </c>
      <c r="K158" t="s">
        <v>1056</v>
      </c>
      <c r="L158" t="s">
        <v>719</v>
      </c>
      <c r="M158" t="s">
        <v>1099</v>
      </c>
      <c r="N158" t="s">
        <v>36</v>
      </c>
      <c r="O158">
        <v>16</v>
      </c>
      <c r="P158" t="s">
        <v>1112</v>
      </c>
      <c r="Q158" t="s">
        <v>50</v>
      </c>
      <c r="R158" t="s">
        <v>34</v>
      </c>
      <c r="S158">
        <v>1073234481</v>
      </c>
      <c r="T158" t="s">
        <v>34</v>
      </c>
      <c r="U158" t="s">
        <v>149</v>
      </c>
    </row>
    <row r="159" spans="1:21" hidden="1">
      <c r="A159" t="s">
        <v>1115</v>
      </c>
      <c r="B159" t="s">
        <v>23</v>
      </c>
      <c r="C159" t="s">
        <v>1096</v>
      </c>
      <c r="D159" t="s">
        <v>25</v>
      </c>
      <c r="E159" t="s">
        <v>26</v>
      </c>
      <c r="F159">
        <v>1022339292</v>
      </c>
      <c r="G159" t="s">
        <v>1116</v>
      </c>
      <c r="H159" t="s">
        <v>149</v>
      </c>
      <c r="I159" t="s">
        <v>1104</v>
      </c>
      <c r="J159" t="s">
        <v>1117</v>
      </c>
      <c r="K159" t="s">
        <v>1104</v>
      </c>
      <c r="L159" t="s">
        <v>1118</v>
      </c>
      <c r="M159" t="s">
        <v>1099</v>
      </c>
      <c r="N159" t="s">
        <v>36</v>
      </c>
      <c r="O159">
        <v>0</v>
      </c>
      <c r="P159" t="s">
        <v>1119</v>
      </c>
      <c r="Q159" t="s">
        <v>50</v>
      </c>
      <c r="R159" t="s">
        <v>34</v>
      </c>
      <c r="S159">
        <v>1022339292</v>
      </c>
      <c r="T159" t="s">
        <v>34</v>
      </c>
      <c r="U159" t="s">
        <v>149</v>
      </c>
    </row>
    <row r="160" spans="1:21" hidden="1">
      <c r="A160" t="s">
        <v>1121</v>
      </c>
      <c r="B160" t="s">
        <v>41</v>
      </c>
      <c r="C160" t="s">
        <v>1096</v>
      </c>
      <c r="D160" t="s">
        <v>25</v>
      </c>
      <c r="E160" t="s">
        <v>26</v>
      </c>
      <c r="F160">
        <v>80094798</v>
      </c>
      <c r="G160" t="s">
        <v>1122</v>
      </c>
      <c r="H160" t="s">
        <v>140</v>
      </c>
      <c r="I160" t="s">
        <v>718</v>
      </c>
      <c r="J160" t="s">
        <v>1056</v>
      </c>
      <c r="K160" t="s">
        <v>720</v>
      </c>
      <c r="L160" t="s">
        <v>1057</v>
      </c>
      <c r="M160" t="s">
        <v>1099</v>
      </c>
      <c r="N160" t="s">
        <v>36</v>
      </c>
      <c r="O160">
        <v>92</v>
      </c>
      <c r="P160" t="s">
        <v>1122</v>
      </c>
      <c r="Q160" t="s">
        <v>209</v>
      </c>
      <c r="R160" t="s">
        <v>34</v>
      </c>
      <c r="S160">
        <v>80094798</v>
      </c>
      <c r="T160" t="s">
        <v>34</v>
      </c>
      <c r="U160" t="s">
        <v>140</v>
      </c>
    </row>
    <row r="161" spans="1:21" hidden="1">
      <c r="A161" t="s">
        <v>1124</v>
      </c>
      <c r="B161" t="s">
        <v>41</v>
      </c>
      <c r="C161" t="s">
        <v>1096</v>
      </c>
      <c r="D161" t="s">
        <v>25</v>
      </c>
      <c r="E161" t="s">
        <v>26</v>
      </c>
      <c r="F161">
        <v>1026593875</v>
      </c>
      <c r="G161" t="s">
        <v>1125</v>
      </c>
      <c r="H161" t="s">
        <v>818</v>
      </c>
      <c r="I161" t="s">
        <v>718</v>
      </c>
      <c r="J161" t="s">
        <v>281</v>
      </c>
      <c r="K161" t="s">
        <v>720</v>
      </c>
      <c r="L161" t="s">
        <v>1098</v>
      </c>
      <c r="M161" t="s">
        <v>1099</v>
      </c>
      <c r="N161" t="s">
        <v>36</v>
      </c>
      <c r="O161">
        <v>107</v>
      </c>
      <c r="P161" t="s">
        <v>1125</v>
      </c>
      <c r="Q161" t="s">
        <v>145</v>
      </c>
      <c r="R161" t="s">
        <v>27</v>
      </c>
      <c r="S161">
        <v>1026593875</v>
      </c>
      <c r="T161" t="s">
        <v>62</v>
      </c>
      <c r="U161" t="s">
        <v>818</v>
      </c>
    </row>
    <row r="162" spans="1:21" hidden="1">
      <c r="A162" t="s">
        <v>1127</v>
      </c>
      <c r="B162" t="s">
        <v>23</v>
      </c>
      <c r="C162" t="s">
        <v>1096</v>
      </c>
      <c r="D162" t="s">
        <v>25</v>
      </c>
      <c r="E162" t="s">
        <v>26</v>
      </c>
      <c r="F162">
        <v>1022390528</v>
      </c>
      <c r="G162" t="s">
        <v>1128</v>
      </c>
      <c r="H162" t="s">
        <v>149</v>
      </c>
      <c r="I162" t="s">
        <v>718</v>
      </c>
      <c r="J162" t="s">
        <v>1129</v>
      </c>
      <c r="K162" t="s">
        <v>718</v>
      </c>
      <c r="L162" t="s">
        <v>721</v>
      </c>
      <c r="M162" t="s">
        <v>1099</v>
      </c>
      <c r="N162" t="s">
        <v>36</v>
      </c>
      <c r="O162">
        <v>0</v>
      </c>
      <c r="P162" t="s">
        <v>1130</v>
      </c>
      <c r="Q162" t="s">
        <v>50</v>
      </c>
      <c r="R162" t="s">
        <v>27</v>
      </c>
      <c r="S162">
        <v>1022390528</v>
      </c>
      <c r="T162" t="s">
        <v>62</v>
      </c>
      <c r="U162" t="s">
        <v>149</v>
      </c>
    </row>
    <row r="163" spans="1:21" hidden="1">
      <c r="A163" t="s">
        <v>1132</v>
      </c>
      <c r="B163" t="s">
        <v>23</v>
      </c>
      <c r="C163" t="s">
        <v>1096</v>
      </c>
      <c r="D163" t="s">
        <v>25</v>
      </c>
      <c r="E163" t="s">
        <v>26</v>
      </c>
      <c r="F163">
        <v>1013645098</v>
      </c>
      <c r="G163" t="s">
        <v>1133</v>
      </c>
      <c r="H163" t="s">
        <v>149</v>
      </c>
      <c r="I163" t="s">
        <v>718</v>
      </c>
      <c r="J163" t="s">
        <v>1129</v>
      </c>
      <c r="K163" t="s">
        <v>718</v>
      </c>
      <c r="L163" t="s">
        <v>721</v>
      </c>
      <c r="M163" t="s">
        <v>1099</v>
      </c>
      <c r="N163" t="s">
        <v>36</v>
      </c>
      <c r="O163">
        <v>0</v>
      </c>
      <c r="P163" t="s">
        <v>1133</v>
      </c>
      <c r="Q163" t="s">
        <v>38</v>
      </c>
      <c r="R163" t="s">
        <v>34</v>
      </c>
      <c r="S163">
        <v>1013645098</v>
      </c>
      <c r="T163" t="s">
        <v>34</v>
      </c>
      <c r="U163" t="s">
        <v>149</v>
      </c>
    </row>
    <row r="164" spans="1:21" hidden="1">
      <c r="A164" t="s">
        <v>1135</v>
      </c>
      <c r="B164" t="s">
        <v>23</v>
      </c>
      <c r="C164" t="s">
        <v>1136</v>
      </c>
      <c r="D164" t="s">
        <v>25</v>
      </c>
      <c r="E164" t="s">
        <v>26</v>
      </c>
      <c r="F164">
        <v>53121160</v>
      </c>
      <c r="G164" t="s">
        <v>1137</v>
      </c>
      <c r="H164" t="s">
        <v>231</v>
      </c>
      <c r="I164" t="s">
        <v>1138</v>
      </c>
      <c r="J164" t="s">
        <v>1139</v>
      </c>
      <c r="K164" t="s">
        <v>1140</v>
      </c>
      <c r="L164" t="s">
        <v>1062</v>
      </c>
      <c r="M164" t="s">
        <v>1141</v>
      </c>
      <c r="N164" t="s">
        <v>36</v>
      </c>
      <c r="O164">
        <v>0</v>
      </c>
      <c r="P164" t="s">
        <v>1137</v>
      </c>
      <c r="Q164" t="s">
        <v>61</v>
      </c>
      <c r="R164" t="s">
        <v>34</v>
      </c>
      <c r="S164">
        <v>53121160</v>
      </c>
      <c r="T164" t="s">
        <v>34</v>
      </c>
      <c r="U164" t="s">
        <v>231</v>
      </c>
    </row>
    <row r="165" spans="1:21" hidden="1">
      <c r="A165" t="s">
        <v>1143</v>
      </c>
      <c r="B165" t="s">
        <v>23</v>
      </c>
      <c r="C165" t="s">
        <v>1136</v>
      </c>
      <c r="D165" t="s">
        <v>25</v>
      </c>
      <c r="E165" t="s">
        <v>26</v>
      </c>
      <c r="F165">
        <v>79624243</v>
      </c>
      <c r="G165" t="s">
        <v>1144</v>
      </c>
      <c r="H165" t="s">
        <v>231</v>
      </c>
      <c r="I165" t="s">
        <v>1145</v>
      </c>
      <c r="J165" t="s">
        <v>1146</v>
      </c>
      <c r="K165" t="s">
        <v>1147</v>
      </c>
      <c r="L165" t="s">
        <v>1062</v>
      </c>
      <c r="M165" t="s">
        <v>1141</v>
      </c>
      <c r="N165" t="s">
        <v>36</v>
      </c>
      <c r="O165">
        <v>0</v>
      </c>
      <c r="P165" t="s">
        <v>1148</v>
      </c>
      <c r="Q165" t="s">
        <v>61</v>
      </c>
      <c r="R165" t="s">
        <v>34</v>
      </c>
      <c r="S165">
        <v>79624243</v>
      </c>
      <c r="T165" t="s">
        <v>34</v>
      </c>
      <c r="U165" t="s">
        <v>231</v>
      </c>
    </row>
    <row r="166" spans="1:21" hidden="1">
      <c r="A166" t="s">
        <v>1150</v>
      </c>
      <c r="B166" t="s">
        <v>23</v>
      </c>
      <c r="C166" t="s">
        <v>861</v>
      </c>
      <c r="D166" t="s">
        <v>25</v>
      </c>
      <c r="E166" t="s">
        <v>26</v>
      </c>
      <c r="F166">
        <v>1022348379</v>
      </c>
      <c r="G166" t="s">
        <v>1151</v>
      </c>
      <c r="H166" t="s">
        <v>863</v>
      </c>
      <c r="I166" t="s">
        <v>864</v>
      </c>
      <c r="J166" t="s">
        <v>865</v>
      </c>
      <c r="K166" t="s">
        <v>864</v>
      </c>
      <c r="L166" t="s">
        <v>866</v>
      </c>
      <c r="M166" t="s">
        <v>867</v>
      </c>
      <c r="N166" t="s">
        <v>36</v>
      </c>
      <c r="O166">
        <v>0</v>
      </c>
      <c r="P166" t="s">
        <v>1151</v>
      </c>
      <c r="Q166" t="s">
        <v>81</v>
      </c>
      <c r="R166" t="s">
        <v>34</v>
      </c>
      <c r="S166">
        <v>1022348379</v>
      </c>
      <c r="T166" t="s">
        <v>34</v>
      </c>
      <c r="U166" t="s">
        <v>863</v>
      </c>
    </row>
    <row r="167" spans="1:21" hidden="1">
      <c r="A167" t="s">
        <v>1153</v>
      </c>
      <c r="B167" t="s">
        <v>23</v>
      </c>
      <c r="C167" t="s">
        <v>861</v>
      </c>
      <c r="D167" t="s">
        <v>25</v>
      </c>
      <c r="E167" t="s">
        <v>26</v>
      </c>
      <c r="F167">
        <v>80219053</v>
      </c>
      <c r="G167" t="s">
        <v>1154</v>
      </c>
      <c r="H167" t="s">
        <v>863</v>
      </c>
      <c r="I167" t="s">
        <v>864</v>
      </c>
      <c r="J167" t="s">
        <v>865</v>
      </c>
      <c r="K167" t="s">
        <v>864</v>
      </c>
      <c r="L167" t="s">
        <v>866</v>
      </c>
      <c r="M167" t="s">
        <v>867</v>
      </c>
      <c r="N167" t="s">
        <v>36</v>
      </c>
      <c r="O167">
        <v>0</v>
      </c>
      <c r="P167" t="s">
        <v>1155</v>
      </c>
      <c r="Q167" t="s">
        <v>50</v>
      </c>
      <c r="R167" t="s">
        <v>34</v>
      </c>
      <c r="S167">
        <v>80219053</v>
      </c>
      <c r="T167" t="s">
        <v>34</v>
      </c>
      <c r="U167" t="s">
        <v>863</v>
      </c>
    </row>
    <row r="168" spans="1:21" hidden="1">
      <c r="A168" t="s">
        <v>1157</v>
      </c>
      <c r="B168" t="s">
        <v>23</v>
      </c>
      <c r="C168" t="s">
        <v>861</v>
      </c>
      <c r="D168" t="s">
        <v>25</v>
      </c>
      <c r="E168" t="s">
        <v>26</v>
      </c>
      <c r="F168">
        <v>1022409964</v>
      </c>
      <c r="G168" t="s">
        <v>1158</v>
      </c>
      <c r="H168" t="s">
        <v>863</v>
      </c>
      <c r="I168" t="s">
        <v>864</v>
      </c>
      <c r="J168" t="s">
        <v>865</v>
      </c>
      <c r="K168" t="s">
        <v>864</v>
      </c>
      <c r="L168" t="s">
        <v>866</v>
      </c>
      <c r="M168" t="s">
        <v>867</v>
      </c>
      <c r="N168" t="s">
        <v>36</v>
      </c>
      <c r="O168">
        <v>0</v>
      </c>
      <c r="P168" t="s">
        <v>1158</v>
      </c>
      <c r="Q168" t="s">
        <v>61</v>
      </c>
      <c r="R168" t="s">
        <v>27</v>
      </c>
      <c r="S168">
        <v>1022409964</v>
      </c>
      <c r="T168" t="s">
        <v>62</v>
      </c>
      <c r="U168" t="s">
        <v>863</v>
      </c>
    </row>
    <row r="169" spans="1:21" hidden="1">
      <c r="A169" t="s">
        <v>1160</v>
      </c>
      <c r="B169" t="s">
        <v>23</v>
      </c>
      <c r="C169" t="s">
        <v>861</v>
      </c>
      <c r="D169" t="s">
        <v>25</v>
      </c>
      <c r="E169" t="s">
        <v>26</v>
      </c>
      <c r="F169">
        <v>80881784</v>
      </c>
      <c r="G169" t="s">
        <v>1161</v>
      </c>
      <c r="H169" t="s">
        <v>863</v>
      </c>
      <c r="I169" t="s">
        <v>864</v>
      </c>
      <c r="J169" t="s">
        <v>865</v>
      </c>
      <c r="K169" t="s">
        <v>864</v>
      </c>
      <c r="L169" t="s">
        <v>866</v>
      </c>
      <c r="M169" t="s">
        <v>867</v>
      </c>
      <c r="N169" t="s">
        <v>36</v>
      </c>
      <c r="O169">
        <v>0</v>
      </c>
      <c r="P169" t="s">
        <v>1161</v>
      </c>
      <c r="Q169" t="s">
        <v>209</v>
      </c>
      <c r="R169" t="s">
        <v>34</v>
      </c>
      <c r="S169">
        <v>80881784</v>
      </c>
      <c r="T169" t="s">
        <v>34</v>
      </c>
      <c r="U169" t="s">
        <v>863</v>
      </c>
    </row>
    <row r="170" spans="1:21" hidden="1">
      <c r="A170" t="s">
        <v>1163</v>
      </c>
      <c r="B170" t="s">
        <v>23</v>
      </c>
      <c r="C170" t="s">
        <v>861</v>
      </c>
      <c r="D170" t="s">
        <v>25</v>
      </c>
      <c r="E170" t="s">
        <v>26</v>
      </c>
      <c r="F170">
        <v>80452722</v>
      </c>
      <c r="G170" t="s">
        <v>1164</v>
      </c>
      <c r="H170" t="s">
        <v>863</v>
      </c>
      <c r="I170" t="s">
        <v>1165</v>
      </c>
      <c r="J170" t="s">
        <v>1166</v>
      </c>
      <c r="K170" t="s">
        <v>1167</v>
      </c>
      <c r="L170" t="s">
        <v>1168</v>
      </c>
      <c r="M170" t="s">
        <v>867</v>
      </c>
      <c r="N170" t="s">
        <v>36</v>
      </c>
      <c r="O170">
        <v>0</v>
      </c>
      <c r="P170" t="s">
        <v>1164</v>
      </c>
      <c r="Q170" t="s">
        <v>50</v>
      </c>
      <c r="R170" t="s">
        <v>34</v>
      </c>
      <c r="S170">
        <v>80452722</v>
      </c>
      <c r="T170" t="s">
        <v>34</v>
      </c>
      <c r="U170" t="s">
        <v>863</v>
      </c>
    </row>
    <row r="171" spans="1:21" hidden="1">
      <c r="A171" t="s">
        <v>1170</v>
      </c>
      <c r="B171" t="s">
        <v>23</v>
      </c>
      <c r="C171" t="s">
        <v>861</v>
      </c>
      <c r="D171" t="s">
        <v>25</v>
      </c>
      <c r="E171" t="s">
        <v>26</v>
      </c>
      <c r="F171">
        <v>53117792</v>
      </c>
      <c r="G171" t="s">
        <v>1171</v>
      </c>
      <c r="H171" t="s">
        <v>863</v>
      </c>
      <c r="I171" t="s">
        <v>864</v>
      </c>
      <c r="J171" t="s">
        <v>865</v>
      </c>
      <c r="K171" t="s">
        <v>864</v>
      </c>
      <c r="L171" t="s">
        <v>866</v>
      </c>
      <c r="M171" t="s">
        <v>867</v>
      </c>
      <c r="N171" t="s">
        <v>36</v>
      </c>
      <c r="O171">
        <v>0</v>
      </c>
      <c r="P171" t="s">
        <v>1171</v>
      </c>
      <c r="Q171" t="s">
        <v>145</v>
      </c>
      <c r="R171" t="s">
        <v>34</v>
      </c>
      <c r="S171">
        <v>53117792</v>
      </c>
      <c r="T171" t="s">
        <v>34</v>
      </c>
      <c r="U171" t="s">
        <v>863</v>
      </c>
    </row>
    <row r="172" spans="1:21" hidden="1">
      <c r="A172" t="s">
        <v>1173</v>
      </c>
      <c r="B172" t="s">
        <v>23</v>
      </c>
      <c r="C172" t="s">
        <v>861</v>
      </c>
      <c r="D172" t="s">
        <v>25</v>
      </c>
      <c r="E172" t="s">
        <v>26</v>
      </c>
      <c r="F172">
        <v>80816982</v>
      </c>
      <c r="G172" t="s">
        <v>1174</v>
      </c>
      <c r="H172" t="s">
        <v>863</v>
      </c>
      <c r="I172" t="s">
        <v>864</v>
      </c>
      <c r="J172" t="s">
        <v>971</v>
      </c>
      <c r="K172" t="s">
        <v>1019</v>
      </c>
      <c r="L172" t="s">
        <v>866</v>
      </c>
      <c r="M172" t="s">
        <v>867</v>
      </c>
      <c r="N172" t="s">
        <v>36</v>
      </c>
      <c r="O172">
        <v>0</v>
      </c>
      <c r="P172" t="s">
        <v>1174</v>
      </c>
      <c r="Q172" t="s">
        <v>50</v>
      </c>
      <c r="R172" t="s">
        <v>34</v>
      </c>
      <c r="S172">
        <v>80816982</v>
      </c>
      <c r="T172" t="s">
        <v>34</v>
      </c>
      <c r="U172" t="s">
        <v>863</v>
      </c>
    </row>
    <row r="173" spans="1:21" hidden="1">
      <c r="A173" t="s">
        <v>1176</v>
      </c>
      <c r="B173" t="s">
        <v>23</v>
      </c>
      <c r="C173" t="s">
        <v>861</v>
      </c>
      <c r="D173" t="s">
        <v>25</v>
      </c>
      <c r="E173" t="s">
        <v>26</v>
      </c>
      <c r="F173">
        <v>1013634735</v>
      </c>
      <c r="G173" t="s">
        <v>1177</v>
      </c>
      <c r="H173" t="s">
        <v>863</v>
      </c>
      <c r="I173" t="s">
        <v>864</v>
      </c>
      <c r="J173" t="s">
        <v>971</v>
      </c>
      <c r="K173" t="s">
        <v>1019</v>
      </c>
      <c r="L173" t="s">
        <v>866</v>
      </c>
      <c r="M173" t="s">
        <v>867</v>
      </c>
      <c r="N173" t="s">
        <v>36</v>
      </c>
      <c r="O173">
        <v>0</v>
      </c>
      <c r="P173" t="s">
        <v>1177</v>
      </c>
      <c r="Q173" t="s">
        <v>145</v>
      </c>
      <c r="R173" t="s">
        <v>27</v>
      </c>
      <c r="S173">
        <v>1013634735</v>
      </c>
      <c r="T173" t="s">
        <v>62</v>
      </c>
      <c r="U173" t="s">
        <v>863</v>
      </c>
    </row>
    <row r="174" spans="1:21" hidden="1">
      <c r="A174" t="s">
        <v>1179</v>
      </c>
      <c r="B174" t="s">
        <v>23</v>
      </c>
      <c r="C174" t="s">
        <v>174</v>
      </c>
      <c r="D174" t="s">
        <v>25</v>
      </c>
      <c r="E174" t="s">
        <v>26</v>
      </c>
      <c r="F174">
        <v>52872238</v>
      </c>
      <c r="G174" t="s">
        <v>1180</v>
      </c>
      <c r="H174" t="s">
        <v>176</v>
      </c>
      <c r="I174" t="s">
        <v>193</v>
      </c>
      <c r="J174" t="s">
        <v>194</v>
      </c>
      <c r="K174" t="s">
        <v>195</v>
      </c>
      <c r="L174" t="s">
        <v>180</v>
      </c>
      <c r="M174" t="s">
        <v>181</v>
      </c>
      <c r="N174" t="s">
        <v>36</v>
      </c>
      <c r="O174">
        <v>0</v>
      </c>
      <c r="P174" t="s">
        <v>1181</v>
      </c>
      <c r="Q174" t="s">
        <v>38</v>
      </c>
      <c r="R174" t="s">
        <v>34</v>
      </c>
      <c r="S174">
        <v>52872238</v>
      </c>
      <c r="T174" t="s">
        <v>34</v>
      </c>
      <c r="U174" t="s">
        <v>176</v>
      </c>
    </row>
    <row r="175" spans="1:21" hidden="1">
      <c r="A175" t="s">
        <v>1183</v>
      </c>
      <c r="B175" t="s">
        <v>23</v>
      </c>
      <c r="C175" t="s">
        <v>1184</v>
      </c>
      <c r="D175" t="s">
        <v>25</v>
      </c>
      <c r="E175" t="s">
        <v>26</v>
      </c>
      <c r="F175">
        <v>79986268</v>
      </c>
      <c r="G175" t="s">
        <v>1185</v>
      </c>
      <c r="H175" t="s">
        <v>1080</v>
      </c>
      <c r="I175" t="s">
        <v>1186</v>
      </c>
      <c r="J175" t="s">
        <v>1187</v>
      </c>
      <c r="K175" t="s">
        <v>1186</v>
      </c>
      <c r="L175" t="s">
        <v>1188</v>
      </c>
      <c r="M175" t="s">
        <v>1189</v>
      </c>
      <c r="N175" t="s">
        <v>36</v>
      </c>
      <c r="O175">
        <v>0</v>
      </c>
      <c r="P175" t="s">
        <v>1185</v>
      </c>
      <c r="Q175" t="s">
        <v>50</v>
      </c>
      <c r="R175" t="s">
        <v>34</v>
      </c>
      <c r="S175">
        <v>79986268</v>
      </c>
      <c r="T175" t="s">
        <v>34</v>
      </c>
      <c r="U175" t="s">
        <v>1080</v>
      </c>
    </row>
    <row r="176" spans="1:21" hidden="1">
      <c r="A176" t="s">
        <v>1191</v>
      </c>
      <c r="B176" t="s">
        <v>23</v>
      </c>
      <c r="C176" t="s">
        <v>1192</v>
      </c>
      <c r="D176" t="s">
        <v>25</v>
      </c>
      <c r="E176" t="s">
        <v>26</v>
      </c>
      <c r="F176">
        <v>39533107</v>
      </c>
      <c r="G176" t="s">
        <v>1193</v>
      </c>
      <c r="H176" t="s">
        <v>176</v>
      </c>
      <c r="I176" t="s">
        <v>193</v>
      </c>
      <c r="J176" t="s">
        <v>194</v>
      </c>
      <c r="K176" t="s">
        <v>195</v>
      </c>
      <c r="L176" t="s">
        <v>1194</v>
      </c>
      <c r="M176" t="s">
        <v>1195</v>
      </c>
      <c r="N176" t="s">
        <v>36</v>
      </c>
      <c r="O176">
        <v>0</v>
      </c>
      <c r="P176" t="s">
        <v>1193</v>
      </c>
      <c r="Q176" t="s">
        <v>61</v>
      </c>
      <c r="R176" t="s">
        <v>34</v>
      </c>
      <c r="S176">
        <v>39533107</v>
      </c>
      <c r="T176" t="s">
        <v>34</v>
      </c>
      <c r="U176" t="s">
        <v>176</v>
      </c>
    </row>
    <row r="177" spans="1:21" hidden="1">
      <c r="A177" t="s">
        <v>1197</v>
      </c>
      <c r="B177" t="s">
        <v>23</v>
      </c>
      <c r="C177" t="s">
        <v>1192</v>
      </c>
      <c r="D177" t="s">
        <v>25</v>
      </c>
      <c r="E177" t="s">
        <v>26</v>
      </c>
      <c r="F177">
        <v>1018509220</v>
      </c>
      <c r="G177" t="s">
        <v>1198</v>
      </c>
      <c r="H177" t="s">
        <v>176</v>
      </c>
      <c r="I177" t="s">
        <v>193</v>
      </c>
      <c r="J177" t="s">
        <v>194</v>
      </c>
      <c r="K177" t="s">
        <v>195</v>
      </c>
      <c r="L177" t="s">
        <v>1194</v>
      </c>
      <c r="M177" t="s">
        <v>1195</v>
      </c>
      <c r="N177" t="s">
        <v>36</v>
      </c>
      <c r="O177">
        <v>0</v>
      </c>
      <c r="P177" t="s">
        <v>1198</v>
      </c>
      <c r="Q177" t="s">
        <v>145</v>
      </c>
      <c r="R177" t="s">
        <v>27</v>
      </c>
      <c r="S177">
        <v>1018509220</v>
      </c>
      <c r="T177" t="s">
        <v>196</v>
      </c>
      <c r="U177" t="s">
        <v>176</v>
      </c>
    </row>
    <row r="178" spans="1:21" hidden="1">
      <c r="A178" t="s">
        <v>1200</v>
      </c>
      <c r="B178" t="s">
        <v>23</v>
      </c>
      <c r="C178" t="s">
        <v>1192</v>
      </c>
      <c r="D178" t="s">
        <v>25</v>
      </c>
      <c r="E178" t="s">
        <v>26</v>
      </c>
      <c r="F178">
        <v>1015426783</v>
      </c>
      <c r="G178" t="s">
        <v>1201</v>
      </c>
      <c r="H178" t="s">
        <v>176</v>
      </c>
      <c r="I178" t="s">
        <v>193</v>
      </c>
      <c r="J178" t="s">
        <v>194</v>
      </c>
      <c r="K178" t="s">
        <v>195</v>
      </c>
      <c r="L178" t="s">
        <v>1194</v>
      </c>
      <c r="M178" t="s">
        <v>1195</v>
      </c>
      <c r="N178" t="s">
        <v>36</v>
      </c>
      <c r="O178">
        <v>0</v>
      </c>
      <c r="P178" t="s">
        <v>1201</v>
      </c>
      <c r="Q178" t="s">
        <v>145</v>
      </c>
      <c r="R178" t="s">
        <v>34</v>
      </c>
      <c r="S178">
        <v>1015426783</v>
      </c>
      <c r="T178" t="s">
        <v>34</v>
      </c>
      <c r="U178" t="s">
        <v>176</v>
      </c>
    </row>
    <row r="179" spans="1:21" hidden="1">
      <c r="A179" t="s">
        <v>1203</v>
      </c>
      <c r="B179" t="s">
        <v>23</v>
      </c>
      <c r="C179" t="s">
        <v>1192</v>
      </c>
      <c r="D179" t="s">
        <v>25</v>
      </c>
      <c r="E179" t="s">
        <v>26</v>
      </c>
      <c r="F179">
        <v>51968697</v>
      </c>
      <c r="G179" t="s">
        <v>1204</v>
      </c>
      <c r="H179" t="s">
        <v>176</v>
      </c>
      <c r="I179" t="s">
        <v>195</v>
      </c>
      <c r="J179" t="s">
        <v>194</v>
      </c>
      <c r="K179" t="s">
        <v>195</v>
      </c>
      <c r="L179" t="s">
        <v>1194</v>
      </c>
      <c r="M179" t="s">
        <v>1195</v>
      </c>
      <c r="N179" t="s">
        <v>36</v>
      </c>
      <c r="O179">
        <v>0</v>
      </c>
      <c r="P179" t="s">
        <v>1204</v>
      </c>
      <c r="Q179" t="s">
        <v>145</v>
      </c>
      <c r="R179" t="s">
        <v>27</v>
      </c>
      <c r="S179">
        <v>51968697</v>
      </c>
      <c r="T179" t="s">
        <v>196</v>
      </c>
      <c r="U179" t="s">
        <v>176</v>
      </c>
    </row>
    <row r="180" spans="1:21" hidden="1">
      <c r="A180" t="s">
        <v>1206</v>
      </c>
      <c r="B180" t="s">
        <v>23</v>
      </c>
      <c r="C180" t="s">
        <v>1192</v>
      </c>
      <c r="D180" t="s">
        <v>25</v>
      </c>
      <c r="E180" t="s">
        <v>26</v>
      </c>
      <c r="F180">
        <v>51855980</v>
      </c>
      <c r="G180" t="s">
        <v>1207</v>
      </c>
      <c r="H180" t="s">
        <v>176</v>
      </c>
      <c r="I180" t="s">
        <v>193</v>
      </c>
      <c r="J180" t="s">
        <v>194</v>
      </c>
      <c r="K180" t="s">
        <v>195</v>
      </c>
      <c r="L180" t="s">
        <v>1194</v>
      </c>
      <c r="M180" t="s">
        <v>1195</v>
      </c>
      <c r="N180" t="s">
        <v>36</v>
      </c>
      <c r="O180">
        <v>0</v>
      </c>
      <c r="P180" t="s">
        <v>1207</v>
      </c>
      <c r="Q180" t="s">
        <v>145</v>
      </c>
      <c r="R180" t="s">
        <v>34</v>
      </c>
      <c r="S180">
        <v>51855980</v>
      </c>
      <c r="T180" t="s">
        <v>34</v>
      </c>
      <c r="U180" t="s">
        <v>176</v>
      </c>
    </row>
    <row r="181" spans="1:21" hidden="1">
      <c r="A181" t="s">
        <v>1209</v>
      </c>
      <c r="B181" t="s">
        <v>23</v>
      </c>
      <c r="C181" t="s">
        <v>1192</v>
      </c>
      <c r="D181" t="s">
        <v>25</v>
      </c>
      <c r="E181" t="s">
        <v>26</v>
      </c>
      <c r="F181">
        <v>1032465832</v>
      </c>
      <c r="G181" t="s">
        <v>1210</v>
      </c>
      <c r="H181" t="s">
        <v>176</v>
      </c>
      <c r="I181" t="s">
        <v>193</v>
      </c>
      <c r="J181" t="s">
        <v>194</v>
      </c>
      <c r="K181" t="s">
        <v>195</v>
      </c>
      <c r="L181" t="s">
        <v>1194</v>
      </c>
      <c r="M181" t="s">
        <v>1195</v>
      </c>
      <c r="N181" t="s">
        <v>36</v>
      </c>
      <c r="O181">
        <v>0</v>
      </c>
      <c r="P181" t="s">
        <v>1210</v>
      </c>
      <c r="Q181" t="s">
        <v>38</v>
      </c>
      <c r="R181" t="s">
        <v>34</v>
      </c>
      <c r="S181">
        <v>1032465832</v>
      </c>
      <c r="T181" t="s">
        <v>34</v>
      </c>
      <c r="U181" t="s">
        <v>176</v>
      </c>
    </row>
    <row r="182" spans="1:21" hidden="1">
      <c r="A182" t="s">
        <v>1212</v>
      </c>
      <c r="B182" t="s">
        <v>23</v>
      </c>
      <c r="C182" t="s">
        <v>1192</v>
      </c>
      <c r="D182" t="s">
        <v>25</v>
      </c>
      <c r="E182" t="s">
        <v>26</v>
      </c>
      <c r="F182">
        <v>83041035</v>
      </c>
      <c r="G182" t="s">
        <v>1213</v>
      </c>
      <c r="H182" t="s">
        <v>176</v>
      </c>
      <c r="I182" t="s">
        <v>193</v>
      </c>
      <c r="J182" t="s">
        <v>194</v>
      </c>
      <c r="K182" t="s">
        <v>195</v>
      </c>
      <c r="L182" t="s">
        <v>1194</v>
      </c>
      <c r="M182" t="s">
        <v>1195</v>
      </c>
      <c r="N182" t="s">
        <v>36</v>
      </c>
      <c r="O182">
        <v>0</v>
      </c>
      <c r="P182" t="s">
        <v>1214</v>
      </c>
      <c r="Q182" t="s">
        <v>872</v>
      </c>
      <c r="R182" t="s">
        <v>34</v>
      </c>
      <c r="S182">
        <v>83041035</v>
      </c>
      <c r="T182" t="s">
        <v>34</v>
      </c>
      <c r="U182" t="s">
        <v>176</v>
      </c>
    </row>
    <row r="183" spans="1:21" hidden="1">
      <c r="A183" t="s">
        <v>1216</v>
      </c>
      <c r="B183" t="s">
        <v>41</v>
      </c>
      <c r="C183" t="s">
        <v>1217</v>
      </c>
      <c r="D183" t="s">
        <v>25</v>
      </c>
      <c r="E183" t="s">
        <v>26</v>
      </c>
      <c r="F183">
        <v>1016043167</v>
      </c>
      <c r="G183" t="s">
        <v>1218</v>
      </c>
      <c r="H183" t="s">
        <v>360</v>
      </c>
      <c r="I183" t="s">
        <v>1219</v>
      </c>
      <c r="J183" t="s">
        <v>1220</v>
      </c>
      <c r="K183" t="s">
        <v>1219</v>
      </c>
      <c r="L183" t="s">
        <v>1221</v>
      </c>
      <c r="M183" t="s">
        <v>1222</v>
      </c>
      <c r="N183" t="s">
        <v>36</v>
      </c>
      <c r="O183">
        <v>0</v>
      </c>
      <c r="P183" t="s">
        <v>1218</v>
      </c>
      <c r="Q183" t="s">
        <v>877</v>
      </c>
      <c r="R183" t="s">
        <v>34</v>
      </c>
      <c r="S183">
        <v>1016043167</v>
      </c>
      <c r="T183" t="s">
        <v>34</v>
      </c>
      <c r="U183" t="s">
        <v>360</v>
      </c>
    </row>
    <row r="184" spans="1:21" hidden="1">
      <c r="A184" t="s">
        <v>1224</v>
      </c>
      <c r="B184" t="s">
        <v>41</v>
      </c>
      <c r="C184" t="s">
        <v>1225</v>
      </c>
      <c r="D184" t="s">
        <v>25</v>
      </c>
      <c r="E184" t="s">
        <v>26</v>
      </c>
      <c r="F184">
        <v>79644988</v>
      </c>
      <c r="G184" t="s">
        <v>1226</v>
      </c>
      <c r="H184" t="s">
        <v>140</v>
      </c>
      <c r="I184" t="s">
        <v>798</v>
      </c>
      <c r="J184" t="s">
        <v>1030</v>
      </c>
      <c r="K184" t="s">
        <v>800</v>
      </c>
      <c r="L184" t="s">
        <v>1057</v>
      </c>
      <c r="M184" t="s">
        <v>1227</v>
      </c>
      <c r="N184" t="s">
        <v>36</v>
      </c>
      <c r="O184">
        <v>91</v>
      </c>
      <c r="P184" t="s">
        <v>1226</v>
      </c>
      <c r="Q184" t="s">
        <v>209</v>
      </c>
      <c r="R184" t="s">
        <v>27</v>
      </c>
      <c r="S184">
        <v>79644988</v>
      </c>
      <c r="T184" t="s">
        <v>62</v>
      </c>
      <c r="U184" t="s">
        <v>140</v>
      </c>
    </row>
    <row r="185" spans="1:21" hidden="1">
      <c r="A185" t="s">
        <v>1229</v>
      </c>
      <c r="B185" t="s">
        <v>23</v>
      </c>
      <c r="C185" t="s">
        <v>1230</v>
      </c>
      <c r="D185" t="s">
        <v>25</v>
      </c>
      <c r="E185" t="s">
        <v>26</v>
      </c>
      <c r="F185">
        <v>79971679</v>
      </c>
      <c r="G185" t="s">
        <v>1231</v>
      </c>
      <c r="H185" t="s">
        <v>648</v>
      </c>
      <c r="I185" t="s">
        <v>1232</v>
      </c>
      <c r="J185" t="s">
        <v>1233</v>
      </c>
      <c r="K185" t="s">
        <v>1234</v>
      </c>
      <c r="L185" t="s">
        <v>650</v>
      </c>
      <c r="M185" t="s">
        <v>1235</v>
      </c>
      <c r="N185" t="s">
        <v>36</v>
      </c>
      <c r="O185">
        <v>0</v>
      </c>
      <c r="P185" t="s">
        <v>1231</v>
      </c>
      <c r="Q185" t="s">
        <v>38</v>
      </c>
      <c r="R185" t="s">
        <v>27</v>
      </c>
      <c r="S185">
        <v>79971679</v>
      </c>
      <c r="T185" t="s">
        <v>62</v>
      </c>
      <c r="U185" t="s">
        <v>648</v>
      </c>
    </row>
    <row r="186" spans="1:21" hidden="1">
      <c r="A186" t="s">
        <v>1237</v>
      </c>
      <c r="B186" t="s">
        <v>23</v>
      </c>
      <c r="C186" t="s">
        <v>1238</v>
      </c>
      <c r="D186" t="s">
        <v>25</v>
      </c>
      <c r="E186" t="s">
        <v>26</v>
      </c>
      <c r="F186">
        <v>1073514778</v>
      </c>
      <c r="G186" t="s">
        <v>1239</v>
      </c>
      <c r="H186" t="s">
        <v>1240</v>
      </c>
      <c r="I186" t="s">
        <v>1241</v>
      </c>
      <c r="J186" t="s">
        <v>1242</v>
      </c>
      <c r="K186" t="s">
        <v>1243</v>
      </c>
      <c r="L186" t="s">
        <v>1244</v>
      </c>
      <c r="M186" t="s">
        <v>1245</v>
      </c>
      <c r="N186" t="s">
        <v>36</v>
      </c>
      <c r="O186">
        <v>0</v>
      </c>
      <c r="P186" t="s">
        <v>1239</v>
      </c>
      <c r="Q186" t="s">
        <v>81</v>
      </c>
      <c r="R186" t="s">
        <v>27</v>
      </c>
      <c r="S186">
        <v>1073514778</v>
      </c>
      <c r="T186" t="s">
        <v>62</v>
      </c>
      <c r="U186" t="s">
        <v>1240</v>
      </c>
    </row>
    <row r="187" spans="1:21" hidden="1">
      <c r="A187" t="s">
        <v>1247</v>
      </c>
      <c r="B187" t="s">
        <v>23</v>
      </c>
      <c r="C187" t="s">
        <v>1248</v>
      </c>
      <c r="D187" t="s">
        <v>25</v>
      </c>
      <c r="E187" t="s">
        <v>26</v>
      </c>
      <c r="F187">
        <v>53075730</v>
      </c>
      <c r="G187" t="s">
        <v>1249</v>
      </c>
      <c r="H187" t="s">
        <v>176</v>
      </c>
      <c r="I187" t="s">
        <v>1250</v>
      </c>
      <c r="J187" t="s">
        <v>1251</v>
      </c>
      <c r="K187" t="s">
        <v>1252</v>
      </c>
      <c r="L187" t="s">
        <v>608</v>
      </c>
      <c r="M187" t="s">
        <v>1253</v>
      </c>
      <c r="N187" t="s">
        <v>36</v>
      </c>
      <c r="O187">
        <v>0</v>
      </c>
      <c r="P187" t="s">
        <v>1249</v>
      </c>
      <c r="Q187" t="s">
        <v>61</v>
      </c>
      <c r="R187" t="s">
        <v>34</v>
      </c>
      <c r="S187">
        <v>53075730</v>
      </c>
      <c r="T187" t="s">
        <v>34</v>
      </c>
      <c r="U187" t="s">
        <v>176</v>
      </c>
    </row>
    <row r="188" spans="1:21" hidden="1">
      <c r="A188" t="s">
        <v>1255</v>
      </c>
      <c r="B188" t="s">
        <v>41</v>
      </c>
      <c r="C188" t="s">
        <v>1256</v>
      </c>
      <c r="D188" t="s">
        <v>25</v>
      </c>
      <c r="E188" t="s">
        <v>26</v>
      </c>
      <c r="F188">
        <v>80791279</v>
      </c>
      <c r="G188" t="s">
        <v>1257</v>
      </c>
      <c r="H188" t="s">
        <v>648</v>
      </c>
      <c r="I188" t="s">
        <v>836</v>
      </c>
      <c r="J188" t="s">
        <v>1258</v>
      </c>
      <c r="K188" t="s">
        <v>1259</v>
      </c>
      <c r="L188" t="s">
        <v>1260</v>
      </c>
      <c r="M188" t="s">
        <v>1261</v>
      </c>
      <c r="N188" t="s">
        <v>36</v>
      </c>
      <c r="O188">
        <v>0</v>
      </c>
      <c r="P188" t="s">
        <v>1257</v>
      </c>
      <c r="Q188" t="s">
        <v>61</v>
      </c>
      <c r="R188" t="s">
        <v>34</v>
      </c>
      <c r="S188">
        <v>80791279</v>
      </c>
      <c r="T188" t="s">
        <v>34</v>
      </c>
      <c r="U188" t="s">
        <v>648</v>
      </c>
    </row>
    <row r="189" spans="1:21" hidden="1">
      <c r="A189" t="s">
        <v>1263</v>
      </c>
      <c r="B189" t="s">
        <v>41</v>
      </c>
      <c r="C189" t="s">
        <v>1264</v>
      </c>
      <c r="D189" t="s">
        <v>25</v>
      </c>
      <c r="E189" t="s">
        <v>26</v>
      </c>
      <c r="F189">
        <v>79109455</v>
      </c>
      <c r="G189" t="s">
        <v>1265</v>
      </c>
      <c r="H189" t="s">
        <v>1266</v>
      </c>
      <c r="I189" t="s">
        <v>1267</v>
      </c>
      <c r="J189" t="s">
        <v>1268</v>
      </c>
      <c r="K189" t="s">
        <v>1267</v>
      </c>
      <c r="L189" t="s">
        <v>1269</v>
      </c>
      <c r="M189" t="s">
        <v>1270</v>
      </c>
      <c r="N189" t="s">
        <v>36</v>
      </c>
      <c r="O189">
        <v>91</v>
      </c>
      <c r="P189" t="s">
        <v>1265</v>
      </c>
      <c r="Q189" t="s">
        <v>877</v>
      </c>
      <c r="R189" t="s">
        <v>34</v>
      </c>
      <c r="S189">
        <v>79109455</v>
      </c>
      <c r="T189" t="s">
        <v>34</v>
      </c>
      <c r="U189" t="s">
        <v>1266</v>
      </c>
    </row>
    <row r="190" spans="1:21" hidden="1">
      <c r="A190" t="s">
        <v>1272</v>
      </c>
      <c r="B190" t="s">
        <v>23</v>
      </c>
      <c r="C190" t="s">
        <v>1273</v>
      </c>
      <c r="D190" t="s">
        <v>25</v>
      </c>
      <c r="E190" t="s">
        <v>26</v>
      </c>
      <c r="F190">
        <v>1018442804</v>
      </c>
      <c r="G190" t="s">
        <v>1274</v>
      </c>
      <c r="H190" t="s">
        <v>176</v>
      </c>
      <c r="I190" t="s">
        <v>193</v>
      </c>
      <c r="J190" t="s">
        <v>194</v>
      </c>
      <c r="K190" t="s">
        <v>195</v>
      </c>
      <c r="L190" t="s">
        <v>180</v>
      </c>
      <c r="M190" t="s">
        <v>1275</v>
      </c>
      <c r="N190" t="s">
        <v>36</v>
      </c>
      <c r="O190">
        <v>0</v>
      </c>
      <c r="P190" t="s">
        <v>1274</v>
      </c>
      <c r="Q190" t="s">
        <v>145</v>
      </c>
      <c r="R190" t="s">
        <v>34</v>
      </c>
      <c r="S190">
        <v>1018442804</v>
      </c>
      <c r="T190" t="s">
        <v>34</v>
      </c>
      <c r="U190" t="s">
        <v>176</v>
      </c>
    </row>
    <row r="191" spans="1:21" hidden="1">
      <c r="A191" t="s">
        <v>1277</v>
      </c>
      <c r="B191" t="s">
        <v>23</v>
      </c>
      <c r="C191" t="s">
        <v>1278</v>
      </c>
      <c r="D191" t="s">
        <v>25</v>
      </c>
      <c r="E191" t="s">
        <v>26</v>
      </c>
      <c r="F191">
        <v>1102808521</v>
      </c>
      <c r="G191" t="s">
        <v>1279</v>
      </c>
      <c r="H191" t="s">
        <v>231</v>
      </c>
      <c r="I191" t="s">
        <v>1090</v>
      </c>
      <c r="J191" t="s">
        <v>1091</v>
      </c>
      <c r="K191" t="s">
        <v>1092</v>
      </c>
      <c r="L191" t="s">
        <v>1062</v>
      </c>
      <c r="M191" t="s">
        <v>1280</v>
      </c>
      <c r="N191" t="s">
        <v>36</v>
      </c>
      <c r="O191">
        <v>0</v>
      </c>
      <c r="P191" t="s">
        <v>1279</v>
      </c>
      <c r="Q191" t="s">
        <v>438</v>
      </c>
      <c r="R191" t="s">
        <v>34</v>
      </c>
      <c r="S191">
        <v>1102808521</v>
      </c>
      <c r="T191" t="s">
        <v>34</v>
      </c>
      <c r="U191" t="s">
        <v>231</v>
      </c>
    </row>
    <row r="192" spans="1:21" hidden="1">
      <c r="A192" t="s">
        <v>1282</v>
      </c>
      <c r="B192" t="s">
        <v>41</v>
      </c>
      <c r="C192" t="s">
        <v>1283</v>
      </c>
      <c r="D192" t="s">
        <v>25</v>
      </c>
      <c r="E192" t="s">
        <v>26</v>
      </c>
      <c r="F192">
        <v>51898177</v>
      </c>
      <c r="G192" t="s">
        <v>1284</v>
      </c>
      <c r="H192" t="s">
        <v>231</v>
      </c>
      <c r="I192" t="s">
        <v>741</v>
      </c>
      <c r="J192" t="s">
        <v>1285</v>
      </c>
      <c r="K192" t="s">
        <v>743</v>
      </c>
      <c r="L192" t="s">
        <v>761</v>
      </c>
      <c r="M192" t="s">
        <v>1286</v>
      </c>
      <c r="N192" t="s">
        <v>36</v>
      </c>
      <c r="O192">
        <v>0</v>
      </c>
      <c r="P192" t="s">
        <v>1287</v>
      </c>
      <c r="Q192" t="s">
        <v>145</v>
      </c>
      <c r="R192" t="s">
        <v>34</v>
      </c>
      <c r="S192">
        <v>51898177</v>
      </c>
      <c r="T192" t="s">
        <v>34</v>
      </c>
      <c r="U192" t="s">
        <v>231</v>
      </c>
    </row>
    <row r="193" spans="1:21" hidden="1">
      <c r="A193" t="s">
        <v>1289</v>
      </c>
      <c r="B193" t="s">
        <v>23</v>
      </c>
      <c r="C193" t="s">
        <v>1278</v>
      </c>
      <c r="D193" t="s">
        <v>25</v>
      </c>
      <c r="E193" t="s">
        <v>26</v>
      </c>
      <c r="F193">
        <v>80224727</v>
      </c>
      <c r="G193" t="s">
        <v>1290</v>
      </c>
      <c r="H193" t="s">
        <v>231</v>
      </c>
      <c r="I193" t="s">
        <v>1090</v>
      </c>
      <c r="J193" t="s">
        <v>1091</v>
      </c>
      <c r="K193" t="s">
        <v>1092</v>
      </c>
      <c r="L193" t="s">
        <v>1062</v>
      </c>
      <c r="M193" t="s">
        <v>1280</v>
      </c>
      <c r="N193" t="s">
        <v>36</v>
      </c>
      <c r="O193">
        <v>0</v>
      </c>
      <c r="P193" t="s">
        <v>1290</v>
      </c>
      <c r="Q193" t="s">
        <v>50</v>
      </c>
      <c r="R193" t="s">
        <v>34</v>
      </c>
      <c r="S193">
        <v>80224727</v>
      </c>
      <c r="T193" t="s">
        <v>34</v>
      </c>
      <c r="U193" t="s">
        <v>231</v>
      </c>
    </row>
    <row r="194" spans="1:21" hidden="1">
      <c r="A194" t="s">
        <v>1292</v>
      </c>
      <c r="B194" t="s">
        <v>23</v>
      </c>
      <c r="C194" t="s">
        <v>1293</v>
      </c>
      <c r="D194" t="s">
        <v>25</v>
      </c>
      <c r="E194" t="s">
        <v>26</v>
      </c>
      <c r="F194">
        <v>1026262856</v>
      </c>
      <c r="G194" t="s">
        <v>1294</v>
      </c>
      <c r="H194" t="s">
        <v>1092</v>
      </c>
      <c r="I194" t="s">
        <v>1092</v>
      </c>
      <c r="J194">
        <v>0</v>
      </c>
      <c r="K194" t="s">
        <v>1092</v>
      </c>
      <c r="L194">
        <v>0</v>
      </c>
      <c r="M194" t="s">
        <v>1295</v>
      </c>
      <c r="N194" t="s">
        <v>36</v>
      </c>
      <c r="O194">
        <v>0</v>
      </c>
      <c r="P194" t="s">
        <v>1296</v>
      </c>
      <c r="Q194" t="s">
        <v>209</v>
      </c>
      <c r="R194" t="s">
        <v>27</v>
      </c>
      <c r="S194">
        <v>1026262856</v>
      </c>
      <c r="T194" t="s">
        <v>62</v>
      </c>
      <c r="U194" t="s">
        <v>1092</v>
      </c>
    </row>
    <row r="195" spans="1:21" hidden="1">
      <c r="A195" t="s">
        <v>1298</v>
      </c>
      <c r="B195" t="s">
        <v>41</v>
      </c>
      <c r="C195" t="s">
        <v>1299</v>
      </c>
      <c r="D195" t="s">
        <v>25</v>
      </c>
      <c r="E195" t="s">
        <v>26</v>
      </c>
      <c r="F195">
        <v>1116260674</v>
      </c>
      <c r="G195" t="s">
        <v>1300</v>
      </c>
      <c r="H195" t="s">
        <v>176</v>
      </c>
      <c r="I195" t="s">
        <v>1301</v>
      </c>
      <c r="J195" t="s">
        <v>1302</v>
      </c>
      <c r="K195" t="s">
        <v>1301</v>
      </c>
      <c r="L195" t="s">
        <v>1303</v>
      </c>
      <c r="M195" t="s">
        <v>1304</v>
      </c>
      <c r="N195" t="s">
        <v>36</v>
      </c>
      <c r="O195">
        <v>111</v>
      </c>
      <c r="P195" t="s">
        <v>1300</v>
      </c>
      <c r="Q195" t="s">
        <v>145</v>
      </c>
      <c r="R195" t="s">
        <v>27</v>
      </c>
      <c r="S195">
        <v>1116260674</v>
      </c>
      <c r="T195" t="s">
        <v>196</v>
      </c>
      <c r="U195" t="s">
        <v>176</v>
      </c>
    </row>
    <row r="196" spans="1:21" hidden="1">
      <c r="A196" t="s">
        <v>1306</v>
      </c>
      <c r="B196" t="s">
        <v>41</v>
      </c>
      <c r="C196" t="s">
        <v>1307</v>
      </c>
      <c r="D196" t="s">
        <v>25</v>
      </c>
      <c r="E196" t="s">
        <v>26</v>
      </c>
      <c r="F196">
        <v>53907315</v>
      </c>
      <c r="G196" t="s">
        <v>1308</v>
      </c>
      <c r="H196" t="s">
        <v>222</v>
      </c>
      <c r="I196" t="s">
        <v>1309</v>
      </c>
      <c r="J196" t="s">
        <v>931</v>
      </c>
      <c r="K196" t="s">
        <v>930</v>
      </c>
      <c r="L196" t="s">
        <v>487</v>
      </c>
      <c r="M196" t="s">
        <v>1310</v>
      </c>
      <c r="N196" t="s">
        <v>36</v>
      </c>
      <c r="O196">
        <v>91</v>
      </c>
      <c r="P196" t="s">
        <v>1308</v>
      </c>
      <c r="Q196" t="s">
        <v>145</v>
      </c>
      <c r="R196" t="s">
        <v>34</v>
      </c>
      <c r="S196">
        <v>53907315</v>
      </c>
      <c r="T196" t="s">
        <v>34</v>
      </c>
      <c r="U196" t="s">
        <v>222</v>
      </c>
    </row>
    <row r="197" spans="1:21" hidden="1">
      <c r="A197" t="s">
        <v>1312</v>
      </c>
      <c r="B197" t="s">
        <v>23</v>
      </c>
      <c r="C197" t="s">
        <v>1307</v>
      </c>
      <c r="D197" t="s">
        <v>25</v>
      </c>
      <c r="E197" t="s">
        <v>26</v>
      </c>
      <c r="F197">
        <v>80851712</v>
      </c>
      <c r="G197" t="s">
        <v>1313</v>
      </c>
      <c r="H197" t="s">
        <v>231</v>
      </c>
      <c r="I197" t="s">
        <v>1314</v>
      </c>
      <c r="J197" t="s">
        <v>895</v>
      </c>
      <c r="K197" t="s">
        <v>894</v>
      </c>
      <c r="L197" t="s">
        <v>761</v>
      </c>
      <c r="M197" t="s">
        <v>1310</v>
      </c>
      <c r="N197" t="s">
        <v>36</v>
      </c>
      <c r="O197">
        <v>0</v>
      </c>
      <c r="P197" t="s">
        <v>1313</v>
      </c>
      <c r="Q197" t="s">
        <v>209</v>
      </c>
      <c r="R197" t="s">
        <v>34</v>
      </c>
      <c r="S197">
        <v>80851712</v>
      </c>
      <c r="T197" t="s">
        <v>34</v>
      </c>
      <c r="U197" t="s">
        <v>231</v>
      </c>
    </row>
    <row r="198" spans="1:21" hidden="1">
      <c r="A198" t="s">
        <v>1316</v>
      </c>
      <c r="B198" t="s">
        <v>41</v>
      </c>
      <c r="C198" t="s">
        <v>1307</v>
      </c>
      <c r="D198" t="s">
        <v>25</v>
      </c>
      <c r="E198" t="s">
        <v>26</v>
      </c>
      <c r="F198">
        <v>52959448</v>
      </c>
      <c r="G198" t="s">
        <v>1317</v>
      </c>
      <c r="H198" t="s">
        <v>222</v>
      </c>
      <c r="I198" t="s">
        <v>741</v>
      </c>
      <c r="J198" t="s">
        <v>742</v>
      </c>
      <c r="K198" t="s">
        <v>743</v>
      </c>
      <c r="L198" t="s">
        <v>1318</v>
      </c>
      <c r="M198" t="s">
        <v>1310</v>
      </c>
      <c r="N198" t="s">
        <v>36</v>
      </c>
      <c r="O198">
        <v>91</v>
      </c>
      <c r="P198" t="s">
        <v>1317</v>
      </c>
      <c r="Q198" t="s">
        <v>61</v>
      </c>
      <c r="R198" t="s">
        <v>34</v>
      </c>
      <c r="S198">
        <v>52959448</v>
      </c>
      <c r="T198" t="s">
        <v>34</v>
      </c>
      <c r="U198" t="s">
        <v>222</v>
      </c>
    </row>
    <row r="199" spans="1:21" hidden="1">
      <c r="A199" t="s">
        <v>1320</v>
      </c>
      <c r="B199" t="s">
        <v>23</v>
      </c>
      <c r="C199" t="s">
        <v>1307</v>
      </c>
      <c r="D199" t="s">
        <v>25</v>
      </c>
      <c r="E199" t="s">
        <v>26</v>
      </c>
      <c r="F199">
        <v>79422810</v>
      </c>
      <c r="G199" t="s">
        <v>1321</v>
      </c>
      <c r="H199" t="s">
        <v>231</v>
      </c>
      <c r="I199" t="s">
        <v>1322</v>
      </c>
      <c r="J199" t="s">
        <v>1323</v>
      </c>
      <c r="K199" t="s">
        <v>1324</v>
      </c>
      <c r="L199" t="s">
        <v>761</v>
      </c>
      <c r="M199" t="s">
        <v>1310</v>
      </c>
      <c r="N199" t="s">
        <v>36</v>
      </c>
      <c r="O199">
        <v>0</v>
      </c>
      <c r="P199" t="s">
        <v>1321</v>
      </c>
      <c r="Q199" t="s">
        <v>209</v>
      </c>
      <c r="R199" t="s">
        <v>27</v>
      </c>
      <c r="S199">
        <v>79422810</v>
      </c>
      <c r="T199" t="s">
        <v>62</v>
      </c>
      <c r="U199" t="s">
        <v>231</v>
      </c>
    </row>
    <row r="200" spans="1:21" hidden="1">
      <c r="A200" t="s">
        <v>1326</v>
      </c>
      <c r="B200" t="s">
        <v>41</v>
      </c>
      <c r="C200" t="s">
        <v>1307</v>
      </c>
      <c r="D200" t="s">
        <v>25</v>
      </c>
      <c r="E200" t="s">
        <v>26</v>
      </c>
      <c r="F200">
        <v>79508729</v>
      </c>
      <c r="G200" t="s">
        <v>1327</v>
      </c>
      <c r="H200" t="s">
        <v>222</v>
      </c>
      <c r="I200" t="s">
        <v>1314</v>
      </c>
      <c r="J200" t="s">
        <v>1328</v>
      </c>
      <c r="K200" t="s">
        <v>894</v>
      </c>
      <c r="L200" t="s">
        <v>1318</v>
      </c>
      <c r="M200" t="s">
        <v>1310</v>
      </c>
      <c r="N200" t="s">
        <v>36</v>
      </c>
      <c r="O200">
        <v>91</v>
      </c>
      <c r="P200" t="s">
        <v>1327</v>
      </c>
      <c r="Q200" t="s">
        <v>145</v>
      </c>
      <c r="R200" t="s">
        <v>34</v>
      </c>
      <c r="S200">
        <v>79508729</v>
      </c>
      <c r="T200" t="s">
        <v>34</v>
      </c>
      <c r="U200" t="s">
        <v>222</v>
      </c>
    </row>
    <row r="201" spans="1:21" hidden="1">
      <c r="A201" t="s">
        <v>1330</v>
      </c>
      <c r="B201" t="s">
        <v>960</v>
      </c>
      <c r="C201" t="s">
        <v>892</v>
      </c>
      <c r="D201" t="s">
        <v>25</v>
      </c>
      <c r="E201" t="s">
        <v>26</v>
      </c>
      <c r="F201">
        <v>1022398033</v>
      </c>
      <c r="G201" t="s">
        <v>1331</v>
      </c>
      <c r="H201" t="s">
        <v>45</v>
      </c>
      <c r="I201" t="s">
        <v>1332</v>
      </c>
      <c r="J201" t="s">
        <v>1333</v>
      </c>
      <c r="K201" t="s">
        <v>1334</v>
      </c>
      <c r="L201" t="s">
        <v>1335</v>
      </c>
      <c r="M201" t="s">
        <v>1336</v>
      </c>
      <c r="N201" t="s">
        <v>36</v>
      </c>
      <c r="O201">
        <v>0</v>
      </c>
      <c r="P201" t="s">
        <v>1331</v>
      </c>
      <c r="Q201" t="s">
        <v>38</v>
      </c>
      <c r="R201" t="s">
        <v>27</v>
      </c>
      <c r="S201">
        <v>1022398033</v>
      </c>
      <c r="T201" t="s">
        <v>196</v>
      </c>
      <c r="U201" t="s">
        <v>45</v>
      </c>
    </row>
    <row r="202" spans="1:21" hidden="1">
      <c r="A202" t="s">
        <v>1338</v>
      </c>
      <c r="B202" t="s">
        <v>41</v>
      </c>
      <c r="C202" t="s">
        <v>84</v>
      </c>
      <c r="D202" t="s">
        <v>25</v>
      </c>
      <c r="E202" t="s">
        <v>26</v>
      </c>
      <c r="F202">
        <v>51809587</v>
      </c>
      <c r="G202" t="s">
        <v>1339</v>
      </c>
      <c r="H202" t="s">
        <v>140</v>
      </c>
      <c r="I202" t="s">
        <v>1104</v>
      </c>
      <c r="J202" t="s">
        <v>1340</v>
      </c>
      <c r="K202" t="s">
        <v>1104</v>
      </c>
      <c r="L202" t="s">
        <v>1031</v>
      </c>
      <c r="M202" t="s">
        <v>823</v>
      </c>
      <c r="N202" t="s">
        <v>36</v>
      </c>
      <c r="O202">
        <v>91</v>
      </c>
      <c r="P202" t="s">
        <v>1339</v>
      </c>
      <c r="Q202" t="s">
        <v>81</v>
      </c>
      <c r="R202" t="s">
        <v>34</v>
      </c>
      <c r="S202">
        <v>51809587</v>
      </c>
      <c r="T202" t="s">
        <v>34</v>
      </c>
      <c r="U202" t="s">
        <v>140</v>
      </c>
    </row>
    <row r="203" spans="1:21" hidden="1">
      <c r="A203" t="s">
        <v>1342</v>
      </c>
      <c r="B203" t="s">
        <v>23</v>
      </c>
      <c r="C203" t="s">
        <v>1343</v>
      </c>
      <c r="D203" t="s">
        <v>25</v>
      </c>
      <c r="E203" t="s">
        <v>26</v>
      </c>
      <c r="F203">
        <v>1013610594</v>
      </c>
      <c r="G203" t="s">
        <v>1344</v>
      </c>
      <c r="H203" t="s">
        <v>149</v>
      </c>
      <c r="I203" t="s">
        <v>718</v>
      </c>
      <c r="J203" t="s">
        <v>1129</v>
      </c>
      <c r="K203" t="s">
        <v>718</v>
      </c>
      <c r="L203" t="s">
        <v>721</v>
      </c>
      <c r="M203" t="s">
        <v>1345</v>
      </c>
      <c r="N203" t="s">
        <v>36</v>
      </c>
      <c r="O203">
        <v>0</v>
      </c>
      <c r="P203" t="s">
        <v>1344</v>
      </c>
      <c r="Q203" t="s">
        <v>50</v>
      </c>
      <c r="R203" t="s">
        <v>34</v>
      </c>
      <c r="S203">
        <v>1013610594</v>
      </c>
      <c r="T203" t="s">
        <v>34</v>
      </c>
      <c r="U203" t="s">
        <v>149</v>
      </c>
    </row>
    <row r="204" spans="1:21" hidden="1">
      <c r="A204" t="s">
        <v>1347</v>
      </c>
      <c r="B204" t="s">
        <v>41</v>
      </c>
      <c r="C204" t="s">
        <v>449</v>
      </c>
      <c r="D204" t="s">
        <v>25</v>
      </c>
      <c r="E204" t="s">
        <v>26</v>
      </c>
      <c r="F204">
        <v>52057352</v>
      </c>
      <c r="G204" t="s">
        <v>1348</v>
      </c>
      <c r="H204" t="s">
        <v>404</v>
      </c>
      <c r="I204" t="s">
        <v>1349</v>
      </c>
      <c r="J204" t="s">
        <v>1350</v>
      </c>
      <c r="K204" t="s">
        <v>1349</v>
      </c>
      <c r="L204" t="s">
        <v>407</v>
      </c>
      <c r="M204" t="s">
        <v>455</v>
      </c>
      <c r="N204" t="s">
        <v>36</v>
      </c>
      <c r="O204">
        <v>93</v>
      </c>
      <c r="P204" t="s">
        <v>1348</v>
      </c>
      <c r="Q204" t="s">
        <v>61</v>
      </c>
      <c r="R204" t="s">
        <v>34</v>
      </c>
      <c r="S204">
        <v>52057352</v>
      </c>
      <c r="T204" t="s">
        <v>34</v>
      </c>
      <c r="U204" t="s">
        <v>404</v>
      </c>
    </row>
    <row r="205" spans="1:21" hidden="1">
      <c r="A205" t="s">
        <v>1352</v>
      </c>
      <c r="B205" t="s">
        <v>23</v>
      </c>
      <c r="C205" t="s">
        <v>1353</v>
      </c>
      <c r="D205" t="s">
        <v>25</v>
      </c>
      <c r="E205" t="s">
        <v>26</v>
      </c>
      <c r="F205">
        <v>1012424346</v>
      </c>
      <c r="G205" t="s">
        <v>1354</v>
      </c>
      <c r="H205" t="s">
        <v>1080</v>
      </c>
      <c r="I205" t="s">
        <v>1355</v>
      </c>
      <c r="J205" t="s">
        <v>1356</v>
      </c>
      <c r="K205" t="s">
        <v>1355</v>
      </c>
      <c r="L205" t="s">
        <v>1357</v>
      </c>
      <c r="M205" t="s">
        <v>1358</v>
      </c>
      <c r="N205" t="s">
        <v>36</v>
      </c>
      <c r="O205">
        <v>0</v>
      </c>
      <c r="P205" t="s">
        <v>1354</v>
      </c>
      <c r="Q205" t="s">
        <v>209</v>
      </c>
      <c r="R205" t="s">
        <v>27</v>
      </c>
      <c r="S205">
        <v>1012424346</v>
      </c>
      <c r="T205" t="s">
        <v>62</v>
      </c>
      <c r="U205" t="s">
        <v>1080</v>
      </c>
    </row>
    <row r="206" spans="1:21" hidden="1">
      <c r="A206" t="s">
        <v>1360</v>
      </c>
      <c r="B206" t="s">
        <v>23</v>
      </c>
      <c r="C206" t="s">
        <v>1278</v>
      </c>
      <c r="D206" t="s">
        <v>25</v>
      </c>
      <c r="E206" t="s">
        <v>26</v>
      </c>
      <c r="F206">
        <v>52953158</v>
      </c>
      <c r="G206" t="s">
        <v>1361</v>
      </c>
      <c r="H206" t="s">
        <v>231</v>
      </c>
      <c r="I206" t="s">
        <v>1090</v>
      </c>
      <c r="J206" t="s">
        <v>1091</v>
      </c>
      <c r="K206" t="s">
        <v>1092</v>
      </c>
      <c r="L206" t="s">
        <v>1062</v>
      </c>
      <c r="M206" t="s">
        <v>1280</v>
      </c>
      <c r="N206" t="s">
        <v>36</v>
      </c>
      <c r="O206">
        <v>0</v>
      </c>
      <c r="P206" t="s">
        <v>1361</v>
      </c>
      <c r="Q206" t="s">
        <v>61</v>
      </c>
      <c r="R206" t="s">
        <v>34</v>
      </c>
      <c r="S206">
        <v>52953158</v>
      </c>
      <c r="T206" t="s">
        <v>34</v>
      </c>
      <c r="U206" t="s">
        <v>231</v>
      </c>
    </row>
    <row r="207" spans="1:21" hidden="1">
      <c r="A207" t="s">
        <v>1363</v>
      </c>
      <c r="B207" t="s">
        <v>23</v>
      </c>
      <c r="C207" t="s">
        <v>1364</v>
      </c>
      <c r="D207" t="s">
        <v>25</v>
      </c>
      <c r="E207" t="s">
        <v>26</v>
      </c>
      <c r="F207">
        <v>1022371251</v>
      </c>
      <c r="G207" t="s">
        <v>1365</v>
      </c>
      <c r="H207" t="s">
        <v>648</v>
      </c>
      <c r="I207" t="s">
        <v>863</v>
      </c>
      <c r="J207" t="s">
        <v>487</v>
      </c>
      <c r="K207" t="s">
        <v>649</v>
      </c>
      <c r="L207" t="s">
        <v>650</v>
      </c>
      <c r="M207" t="s">
        <v>1366</v>
      </c>
      <c r="N207" t="s">
        <v>36</v>
      </c>
      <c r="O207">
        <v>0</v>
      </c>
      <c r="P207" t="s">
        <v>1367</v>
      </c>
      <c r="Q207" t="s">
        <v>61</v>
      </c>
      <c r="R207" t="s">
        <v>27</v>
      </c>
      <c r="S207">
        <v>1022371251</v>
      </c>
      <c r="T207" t="s">
        <v>196</v>
      </c>
      <c r="U207" t="s">
        <v>648</v>
      </c>
    </row>
    <row r="208" spans="1:21" hidden="1">
      <c r="A208" t="s">
        <v>1369</v>
      </c>
      <c r="B208" t="s">
        <v>23</v>
      </c>
      <c r="C208" t="s">
        <v>1364</v>
      </c>
      <c r="D208" t="s">
        <v>25</v>
      </c>
      <c r="E208" t="s">
        <v>26</v>
      </c>
      <c r="F208">
        <v>24713978</v>
      </c>
      <c r="G208" t="s">
        <v>1370</v>
      </c>
      <c r="H208" t="s">
        <v>648</v>
      </c>
      <c r="I208" t="s">
        <v>863</v>
      </c>
      <c r="J208" t="s">
        <v>487</v>
      </c>
      <c r="K208" t="s">
        <v>649</v>
      </c>
      <c r="L208" t="s">
        <v>650</v>
      </c>
      <c r="M208" t="s">
        <v>1366</v>
      </c>
      <c r="N208" t="s">
        <v>36</v>
      </c>
      <c r="O208">
        <v>0</v>
      </c>
      <c r="P208" t="s">
        <v>1370</v>
      </c>
      <c r="Q208" t="s">
        <v>61</v>
      </c>
      <c r="R208" t="s">
        <v>27</v>
      </c>
      <c r="S208">
        <v>24713978</v>
      </c>
      <c r="T208" t="s">
        <v>196</v>
      </c>
      <c r="U208" t="s">
        <v>648</v>
      </c>
    </row>
    <row r="209" spans="1:21" hidden="1">
      <c r="A209" t="s">
        <v>1372</v>
      </c>
      <c r="B209" t="s">
        <v>41</v>
      </c>
      <c r="C209" t="s">
        <v>1373</v>
      </c>
      <c r="D209" t="s">
        <v>25</v>
      </c>
      <c r="E209" t="s">
        <v>26</v>
      </c>
      <c r="F209">
        <v>73153494</v>
      </c>
      <c r="G209" t="s">
        <v>1374</v>
      </c>
      <c r="H209" t="s">
        <v>625</v>
      </c>
      <c r="I209" t="s">
        <v>1375</v>
      </c>
      <c r="J209" t="s">
        <v>1376</v>
      </c>
      <c r="K209" t="s">
        <v>1377</v>
      </c>
      <c r="L209" t="s">
        <v>1378</v>
      </c>
      <c r="M209" t="s">
        <v>1379</v>
      </c>
      <c r="N209" t="s">
        <v>36</v>
      </c>
      <c r="O209">
        <v>0</v>
      </c>
      <c r="P209" t="s">
        <v>1374</v>
      </c>
      <c r="Q209" t="s">
        <v>38</v>
      </c>
      <c r="R209" t="s">
        <v>34</v>
      </c>
      <c r="S209">
        <v>73153494</v>
      </c>
      <c r="T209" t="s">
        <v>34</v>
      </c>
      <c r="U209" t="s">
        <v>625</v>
      </c>
    </row>
    <row r="210" spans="1:21" hidden="1">
      <c r="A210" t="s">
        <v>1381</v>
      </c>
      <c r="B210" t="s">
        <v>23</v>
      </c>
      <c r="C210" t="s">
        <v>1293</v>
      </c>
      <c r="D210" t="s">
        <v>25</v>
      </c>
      <c r="E210" t="s">
        <v>26</v>
      </c>
      <c r="F210">
        <v>1049627824</v>
      </c>
      <c r="G210" t="s">
        <v>1382</v>
      </c>
      <c r="H210" t="s">
        <v>195</v>
      </c>
      <c r="I210" t="s">
        <v>195</v>
      </c>
      <c r="J210" t="s">
        <v>1383</v>
      </c>
      <c r="K210" t="s">
        <v>1302</v>
      </c>
      <c r="L210" t="s">
        <v>1384</v>
      </c>
      <c r="M210" t="s">
        <v>1385</v>
      </c>
      <c r="N210" t="s">
        <v>36</v>
      </c>
      <c r="O210">
        <v>0</v>
      </c>
      <c r="P210" t="s">
        <v>1382</v>
      </c>
      <c r="Q210" t="s">
        <v>209</v>
      </c>
      <c r="R210" t="s">
        <v>27</v>
      </c>
      <c r="S210">
        <v>1049627824</v>
      </c>
      <c r="T210" t="s">
        <v>62</v>
      </c>
      <c r="U210" t="s">
        <v>195</v>
      </c>
    </row>
    <row r="211" spans="1:21" hidden="1">
      <c r="A211" t="s">
        <v>1387</v>
      </c>
      <c r="B211" t="s">
        <v>23</v>
      </c>
      <c r="C211" t="s">
        <v>1388</v>
      </c>
      <c r="D211" t="s">
        <v>25</v>
      </c>
      <c r="E211" t="s">
        <v>26</v>
      </c>
      <c r="F211">
        <v>1094958690</v>
      </c>
      <c r="G211" t="s">
        <v>1389</v>
      </c>
      <c r="H211" t="s">
        <v>231</v>
      </c>
      <c r="I211" t="s">
        <v>1090</v>
      </c>
      <c r="J211" t="s">
        <v>1390</v>
      </c>
      <c r="K211" t="s">
        <v>1090</v>
      </c>
      <c r="L211" t="s">
        <v>1062</v>
      </c>
      <c r="M211" t="s">
        <v>1391</v>
      </c>
      <c r="N211" t="s">
        <v>36</v>
      </c>
      <c r="O211">
        <v>0</v>
      </c>
      <c r="P211" t="s">
        <v>1389</v>
      </c>
      <c r="Q211" t="s">
        <v>145</v>
      </c>
      <c r="R211" t="s">
        <v>34</v>
      </c>
      <c r="S211">
        <v>1094958690</v>
      </c>
      <c r="T211" t="s">
        <v>34</v>
      </c>
      <c r="U211" t="s">
        <v>231</v>
      </c>
    </row>
    <row r="212" spans="1:21" hidden="1">
      <c r="A212" t="s">
        <v>1393</v>
      </c>
      <c r="B212" t="s">
        <v>1394</v>
      </c>
      <c r="C212" t="s">
        <v>287</v>
      </c>
      <c r="D212" t="s">
        <v>25</v>
      </c>
      <c r="E212" t="s">
        <v>26</v>
      </c>
      <c r="F212">
        <v>1000283517</v>
      </c>
      <c r="G212" t="s">
        <v>1395</v>
      </c>
      <c r="H212" t="s">
        <v>451</v>
      </c>
      <c r="I212" t="s">
        <v>451</v>
      </c>
      <c r="J212">
        <v>0</v>
      </c>
      <c r="K212" t="s">
        <v>451</v>
      </c>
      <c r="L212" t="s">
        <v>1396</v>
      </c>
      <c r="M212" t="s">
        <v>294</v>
      </c>
      <c r="N212" t="s">
        <v>36</v>
      </c>
      <c r="O212">
        <v>0</v>
      </c>
      <c r="P212" t="s">
        <v>1397</v>
      </c>
      <c r="Q212" t="s">
        <v>38</v>
      </c>
      <c r="R212" t="s">
        <v>34</v>
      </c>
      <c r="S212">
        <v>1000283517</v>
      </c>
      <c r="T212" t="s">
        <v>34</v>
      </c>
      <c r="U212" t="s">
        <v>451</v>
      </c>
    </row>
    <row r="213" spans="1:21" hidden="1">
      <c r="A213" t="s">
        <v>1399</v>
      </c>
      <c r="B213" t="s">
        <v>23</v>
      </c>
      <c r="C213" t="s">
        <v>1400</v>
      </c>
      <c r="D213" t="s">
        <v>25</v>
      </c>
      <c r="E213" t="s">
        <v>26</v>
      </c>
      <c r="F213">
        <v>1031174346</v>
      </c>
      <c r="G213" t="s">
        <v>1401</v>
      </c>
      <c r="H213" t="s">
        <v>149</v>
      </c>
      <c r="I213" t="s">
        <v>718</v>
      </c>
      <c r="J213" t="s">
        <v>1129</v>
      </c>
      <c r="K213" t="s">
        <v>718</v>
      </c>
      <c r="L213" t="s">
        <v>838</v>
      </c>
      <c r="M213" t="s">
        <v>1402</v>
      </c>
      <c r="N213" t="s">
        <v>36</v>
      </c>
      <c r="O213">
        <v>0</v>
      </c>
      <c r="P213" t="s">
        <v>1401</v>
      </c>
      <c r="Q213" t="s">
        <v>61</v>
      </c>
      <c r="R213" t="s">
        <v>27</v>
      </c>
      <c r="S213">
        <v>1031174346</v>
      </c>
      <c r="T213" t="s">
        <v>62</v>
      </c>
      <c r="U213" t="s">
        <v>149</v>
      </c>
    </row>
    <row r="214" spans="1:21" hidden="1">
      <c r="A214" t="s">
        <v>1404</v>
      </c>
      <c r="B214" t="s">
        <v>23</v>
      </c>
      <c r="C214" t="s">
        <v>1405</v>
      </c>
      <c r="D214" t="s">
        <v>25</v>
      </c>
      <c r="E214" t="s">
        <v>26</v>
      </c>
      <c r="F214">
        <v>1032489935</v>
      </c>
      <c r="G214" t="s">
        <v>1406</v>
      </c>
      <c r="H214" t="s">
        <v>149</v>
      </c>
      <c r="I214" t="s">
        <v>1104</v>
      </c>
      <c r="J214" t="s">
        <v>1117</v>
      </c>
      <c r="K214" t="s">
        <v>1104</v>
      </c>
      <c r="L214" t="s">
        <v>1118</v>
      </c>
      <c r="M214" t="s">
        <v>1407</v>
      </c>
      <c r="N214" t="s">
        <v>36</v>
      </c>
      <c r="O214">
        <v>0</v>
      </c>
      <c r="P214" t="s">
        <v>1406</v>
      </c>
      <c r="Q214" t="s">
        <v>145</v>
      </c>
      <c r="R214" t="s">
        <v>27</v>
      </c>
      <c r="S214">
        <v>1032489935</v>
      </c>
      <c r="T214" t="s">
        <v>196</v>
      </c>
      <c r="U214" t="s">
        <v>149</v>
      </c>
    </row>
    <row r="215" spans="1:21" hidden="1">
      <c r="A215" t="s">
        <v>1409</v>
      </c>
      <c r="B215" t="s">
        <v>23</v>
      </c>
      <c r="C215" t="s">
        <v>363</v>
      </c>
      <c r="D215" t="s">
        <v>25</v>
      </c>
      <c r="E215" t="s">
        <v>26</v>
      </c>
      <c r="F215">
        <v>1032496258</v>
      </c>
      <c r="G215" t="s">
        <v>1410</v>
      </c>
      <c r="H215" t="s">
        <v>231</v>
      </c>
      <c r="I215" t="s">
        <v>1411</v>
      </c>
      <c r="J215" t="s">
        <v>1412</v>
      </c>
      <c r="K215" t="s">
        <v>1413</v>
      </c>
      <c r="L215" t="s">
        <v>257</v>
      </c>
      <c r="M215" t="s">
        <v>365</v>
      </c>
      <c r="N215" t="s">
        <v>36</v>
      </c>
      <c r="O215">
        <v>0</v>
      </c>
      <c r="P215" t="s">
        <v>1410</v>
      </c>
      <c r="Q215" t="s">
        <v>50</v>
      </c>
      <c r="R215" t="s">
        <v>27</v>
      </c>
      <c r="S215">
        <v>1032496258</v>
      </c>
      <c r="T215" t="s">
        <v>62</v>
      </c>
      <c r="U215" t="s">
        <v>231</v>
      </c>
    </row>
    <row r="216" spans="1:21" hidden="1">
      <c r="A216" t="s">
        <v>1415</v>
      </c>
      <c r="B216" t="s">
        <v>23</v>
      </c>
      <c r="C216" t="s">
        <v>1416</v>
      </c>
      <c r="D216" t="s">
        <v>25</v>
      </c>
      <c r="E216" t="s">
        <v>26</v>
      </c>
      <c r="F216">
        <v>1098672831</v>
      </c>
      <c r="G216" t="s">
        <v>1417</v>
      </c>
      <c r="H216" t="s">
        <v>231</v>
      </c>
      <c r="I216" t="s">
        <v>1090</v>
      </c>
      <c r="J216" t="s">
        <v>1091</v>
      </c>
      <c r="K216" t="s">
        <v>1092</v>
      </c>
      <c r="L216" t="s">
        <v>1091</v>
      </c>
      <c r="M216" t="s">
        <v>1418</v>
      </c>
      <c r="N216" t="s">
        <v>36</v>
      </c>
      <c r="O216">
        <v>0</v>
      </c>
      <c r="P216" t="s">
        <v>1417</v>
      </c>
      <c r="Q216" t="s">
        <v>209</v>
      </c>
      <c r="R216" t="s">
        <v>34</v>
      </c>
      <c r="S216">
        <v>1098672831</v>
      </c>
      <c r="T216" t="s">
        <v>34</v>
      </c>
      <c r="U216" t="s">
        <v>231</v>
      </c>
    </row>
    <row r="217" spans="1:21" hidden="1">
      <c r="A217" t="s">
        <v>1420</v>
      </c>
      <c r="B217" t="s">
        <v>23</v>
      </c>
      <c r="C217" t="s">
        <v>1416</v>
      </c>
      <c r="D217" t="s">
        <v>25</v>
      </c>
      <c r="E217" t="s">
        <v>26</v>
      </c>
      <c r="F217">
        <v>1032463611</v>
      </c>
      <c r="G217" t="s">
        <v>1421</v>
      </c>
      <c r="H217" t="s">
        <v>231</v>
      </c>
      <c r="I217" t="s">
        <v>1090</v>
      </c>
      <c r="J217" t="s">
        <v>1091</v>
      </c>
      <c r="K217" t="s">
        <v>1092</v>
      </c>
      <c r="L217" t="s">
        <v>1091</v>
      </c>
      <c r="M217" t="s">
        <v>1418</v>
      </c>
      <c r="N217" t="s">
        <v>36</v>
      </c>
      <c r="O217">
        <v>0</v>
      </c>
      <c r="P217" t="s">
        <v>1421</v>
      </c>
      <c r="Q217" t="s">
        <v>61</v>
      </c>
      <c r="R217" t="s">
        <v>27</v>
      </c>
      <c r="S217">
        <v>1032463611</v>
      </c>
      <c r="T217" t="s">
        <v>196</v>
      </c>
      <c r="U217" t="s">
        <v>231</v>
      </c>
    </row>
    <row r="218" spans="1:21" hidden="1">
      <c r="A218" t="s">
        <v>1423</v>
      </c>
      <c r="B218" t="s">
        <v>23</v>
      </c>
      <c r="C218" t="s">
        <v>1416</v>
      </c>
      <c r="D218" t="s">
        <v>25</v>
      </c>
      <c r="E218" t="s">
        <v>26</v>
      </c>
      <c r="F218">
        <v>79344520</v>
      </c>
      <c r="G218" t="s">
        <v>1424</v>
      </c>
      <c r="H218" t="s">
        <v>231</v>
      </c>
      <c r="I218" t="s">
        <v>1090</v>
      </c>
      <c r="J218" t="s">
        <v>1091</v>
      </c>
      <c r="K218" t="s">
        <v>1092</v>
      </c>
      <c r="L218" t="s">
        <v>1091</v>
      </c>
      <c r="M218" t="s">
        <v>1418</v>
      </c>
      <c r="N218" t="s">
        <v>36</v>
      </c>
      <c r="O218">
        <v>0</v>
      </c>
      <c r="P218" t="s">
        <v>1424</v>
      </c>
      <c r="Q218" t="s">
        <v>50</v>
      </c>
      <c r="R218" t="s">
        <v>34</v>
      </c>
      <c r="S218">
        <v>79344520</v>
      </c>
      <c r="T218" t="s">
        <v>34</v>
      </c>
      <c r="U218" t="s">
        <v>231</v>
      </c>
    </row>
    <row r="219" spans="1:21" hidden="1">
      <c r="A219" t="s">
        <v>1426</v>
      </c>
      <c r="B219" t="s">
        <v>23</v>
      </c>
      <c r="C219" t="s">
        <v>1427</v>
      </c>
      <c r="D219" t="s">
        <v>25</v>
      </c>
      <c r="E219" t="s">
        <v>26</v>
      </c>
      <c r="F219">
        <v>53040256</v>
      </c>
      <c r="G219" t="s">
        <v>1428</v>
      </c>
      <c r="H219" t="s">
        <v>149</v>
      </c>
      <c r="I219" t="s">
        <v>798</v>
      </c>
      <c r="J219" t="s">
        <v>1429</v>
      </c>
      <c r="K219" t="s">
        <v>798</v>
      </c>
      <c r="L219" t="s">
        <v>838</v>
      </c>
      <c r="M219" t="s">
        <v>1430</v>
      </c>
      <c r="N219" t="s">
        <v>36</v>
      </c>
      <c r="O219">
        <v>0</v>
      </c>
      <c r="P219" t="s">
        <v>1428</v>
      </c>
      <c r="Q219" t="s">
        <v>38</v>
      </c>
      <c r="R219" t="s">
        <v>27</v>
      </c>
      <c r="S219">
        <v>53040256</v>
      </c>
      <c r="T219" t="s">
        <v>196</v>
      </c>
      <c r="U219" t="s">
        <v>149</v>
      </c>
    </row>
    <row r="220" spans="1:21" hidden="1">
      <c r="A220" t="s">
        <v>1432</v>
      </c>
      <c r="B220" t="s">
        <v>23</v>
      </c>
      <c r="C220" t="s">
        <v>1433</v>
      </c>
      <c r="D220" t="s">
        <v>25</v>
      </c>
      <c r="E220" t="s">
        <v>26</v>
      </c>
      <c r="F220">
        <v>24581999</v>
      </c>
      <c r="G220" t="s">
        <v>1434</v>
      </c>
      <c r="H220" t="s">
        <v>231</v>
      </c>
      <c r="I220" t="s">
        <v>1090</v>
      </c>
      <c r="J220" t="s">
        <v>1091</v>
      </c>
      <c r="K220" t="s">
        <v>1092</v>
      </c>
      <c r="L220" t="s">
        <v>1062</v>
      </c>
      <c r="M220" t="s">
        <v>1435</v>
      </c>
      <c r="N220" t="s">
        <v>36</v>
      </c>
      <c r="O220">
        <v>0</v>
      </c>
      <c r="P220" t="s">
        <v>1436</v>
      </c>
      <c r="Q220" t="s">
        <v>38</v>
      </c>
      <c r="R220" t="s">
        <v>27</v>
      </c>
      <c r="S220">
        <v>24581999</v>
      </c>
      <c r="T220" t="s">
        <v>196</v>
      </c>
      <c r="U220" t="s">
        <v>231</v>
      </c>
    </row>
    <row r="221" spans="1:21" hidden="1">
      <c r="A221" t="s">
        <v>1438</v>
      </c>
      <c r="B221" t="s">
        <v>41</v>
      </c>
      <c r="C221" t="s">
        <v>1433</v>
      </c>
      <c r="D221" t="s">
        <v>25</v>
      </c>
      <c r="E221" t="s">
        <v>26</v>
      </c>
      <c r="F221">
        <v>79538529</v>
      </c>
      <c r="G221" t="s">
        <v>1439</v>
      </c>
      <c r="H221" t="s">
        <v>231</v>
      </c>
      <c r="I221" t="s">
        <v>1090</v>
      </c>
      <c r="J221" t="s">
        <v>1091</v>
      </c>
      <c r="K221" t="s">
        <v>1092</v>
      </c>
      <c r="L221" t="s">
        <v>1062</v>
      </c>
      <c r="M221" t="s">
        <v>1435</v>
      </c>
      <c r="N221" t="s">
        <v>36</v>
      </c>
      <c r="O221">
        <v>0</v>
      </c>
      <c r="P221" t="s">
        <v>1439</v>
      </c>
      <c r="Q221" t="s">
        <v>209</v>
      </c>
      <c r="R221" t="s">
        <v>34</v>
      </c>
      <c r="S221">
        <v>79538529</v>
      </c>
      <c r="T221" t="s">
        <v>34</v>
      </c>
      <c r="U221" t="s">
        <v>231</v>
      </c>
    </row>
    <row r="222" spans="1:21" hidden="1">
      <c r="A222" t="s">
        <v>1441</v>
      </c>
      <c r="B222" t="s">
        <v>23</v>
      </c>
      <c r="C222" t="s">
        <v>1433</v>
      </c>
      <c r="D222" t="s">
        <v>25</v>
      </c>
      <c r="E222" t="s">
        <v>26</v>
      </c>
      <c r="F222">
        <v>19465942</v>
      </c>
      <c r="G222" t="s">
        <v>1442</v>
      </c>
      <c r="H222" t="s">
        <v>231</v>
      </c>
      <c r="I222" t="s">
        <v>1090</v>
      </c>
      <c r="J222" t="s">
        <v>1091</v>
      </c>
      <c r="K222" t="s">
        <v>1092</v>
      </c>
      <c r="L222" t="s">
        <v>506</v>
      </c>
      <c r="M222" t="s">
        <v>1435</v>
      </c>
      <c r="N222" t="s">
        <v>36</v>
      </c>
      <c r="O222">
        <v>0</v>
      </c>
      <c r="P222" t="s">
        <v>1442</v>
      </c>
      <c r="Q222" t="s">
        <v>81</v>
      </c>
      <c r="R222" t="s">
        <v>34</v>
      </c>
      <c r="S222">
        <v>19465942</v>
      </c>
      <c r="T222" t="s">
        <v>34</v>
      </c>
      <c r="U222" t="s">
        <v>231</v>
      </c>
    </row>
    <row r="223" spans="1:21" hidden="1">
      <c r="A223" t="s">
        <v>1444</v>
      </c>
      <c r="B223" t="s">
        <v>23</v>
      </c>
      <c r="C223" t="s">
        <v>1445</v>
      </c>
      <c r="D223" t="s">
        <v>25</v>
      </c>
      <c r="E223" t="s">
        <v>26</v>
      </c>
      <c r="F223">
        <v>1088290280</v>
      </c>
      <c r="G223" t="s">
        <v>1446</v>
      </c>
      <c r="H223" t="s">
        <v>176</v>
      </c>
      <c r="I223" t="s">
        <v>1447</v>
      </c>
      <c r="J223" t="s">
        <v>719</v>
      </c>
      <c r="K223" t="s">
        <v>1447</v>
      </c>
      <c r="L223" t="s">
        <v>1194</v>
      </c>
      <c r="M223" t="s">
        <v>1448</v>
      </c>
      <c r="N223" t="s">
        <v>36</v>
      </c>
      <c r="O223">
        <v>0</v>
      </c>
      <c r="P223" t="s">
        <v>1446</v>
      </c>
      <c r="Q223" t="s">
        <v>209</v>
      </c>
      <c r="R223" t="s">
        <v>27</v>
      </c>
      <c r="S223">
        <v>1088290280</v>
      </c>
      <c r="T223" t="s">
        <v>62</v>
      </c>
      <c r="U223" t="s">
        <v>176</v>
      </c>
    </row>
    <row r="224" spans="1:21" hidden="1">
      <c r="A224" t="s">
        <v>1450</v>
      </c>
      <c r="B224" t="s">
        <v>23</v>
      </c>
      <c r="C224" t="s">
        <v>1451</v>
      </c>
      <c r="D224" t="s">
        <v>25</v>
      </c>
      <c r="E224" t="s">
        <v>26</v>
      </c>
      <c r="F224">
        <v>51962571</v>
      </c>
      <c r="G224" t="s">
        <v>1452</v>
      </c>
      <c r="H224" t="s">
        <v>176</v>
      </c>
      <c r="I224" t="s">
        <v>193</v>
      </c>
      <c r="J224" t="s">
        <v>194</v>
      </c>
      <c r="K224" t="s">
        <v>195</v>
      </c>
      <c r="L224" t="s">
        <v>194</v>
      </c>
      <c r="M224" t="s">
        <v>1453</v>
      </c>
      <c r="N224" t="s">
        <v>36</v>
      </c>
      <c r="O224">
        <v>0</v>
      </c>
      <c r="P224" t="s">
        <v>1452</v>
      </c>
      <c r="Q224" t="s">
        <v>61</v>
      </c>
      <c r="R224" t="s">
        <v>34</v>
      </c>
      <c r="S224">
        <v>51962571</v>
      </c>
      <c r="T224" t="s">
        <v>34</v>
      </c>
      <c r="U224" t="s">
        <v>176</v>
      </c>
    </row>
    <row r="225" spans="1:21" hidden="1">
      <c r="A225" t="s">
        <v>1455</v>
      </c>
      <c r="B225" t="s">
        <v>23</v>
      </c>
      <c r="C225" t="s">
        <v>1456</v>
      </c>
      <c r="D225" t="s">
        <v>25</v>
      </c>
      <c r="E225" t="s">
        <v>26</v>
      </c>
      <c r="F225">
        <v>1121934991</v>
      </c>
      <c r="G225" t="s">
        <v>1457</v>
      </c>
      <c r="H225" t="s">
        <v>546</v>
      </c>
      <c r="I225" t="s">
        <v>176</v>
      </c>
      <c r="J225" t="s">
        <v>1458</v>
      </c>
      <c r="K225" t="s">
        <v>550</v>
      </c>
      <c r="L225" t="s">
        <v>1459</v>
      </c>
      <c r="M225" t="s">
        <v>1460</v>
      </c>
      <c r="N225" t="s">
        <v>36</v>
      </c>
      <c r="O225">
        <v>0</v>
      </c>
      <c r="P225" t="s">
        <v>1457</v>
      </c>
      <c r="Q225" t="s">
        <v>50</v>
      </c>
      <c r="R225" t="s">
        <v>27</v>
      </c>
      <c r="S225">
        <v>1121934991</v>
      </c>
      <c r="T225" t="s">
        <v>62</v>
      </c>
      <c r="U225" t="s">
        <v>546</v>
      </c>
    </row>
    <row r="226" spans="1:21" hidden="1">
      <c r="A226" t="s">
        <v>1462</v>
      </c>
      <c r="B226" t="s">
        <v>23</v>
      </c>
      <c r="C226" t="s">
        <v>1456</v>
      </c>
      <c r="D226" t="s">
        <v>25</v>
      </c>
      <c r="E226" t="s">
        <v>26</v>
      </c>
      <c r="F226">
        <v>79732132</v>
      </c>
      <c r="G226" t="s">
        <v>1463</v>
      </c>
      <c r="H226" t="s">
        <v>546</v>
      </c>
      <c r="I226" t="s">
        <v>176</v>
      </c>
      <c r="J226" t="s">
        <v>1458</v>
      </c>
      <c r="K226" t="s">
        <v>550</v>
      </c>
      <c r="L226" t="s">
        <v>1459</v>
      </c>
      <c r="M226" t="s">
        <v>1460</v>
      </c>
      <c r="N226" t="s">
        <v>36</v>
      </c>
      <c r="O226">
        <v>0</v>
      </c>
      <c r="P226" t="s">
        <v>1463</v>
      </c>
      <c r="Q226" t="s">
        <v>145</v>
      </c>
      <c r="R226" t="s">
        <v>27</v>
      </c>
      <c r="S226">
        <v>79732132</v>
      </c>
      <c r="T226" t="s">
        <v>62</v>
      </c>
      <c r="U226" t="s">
        <v>546</v>
      </c>
    </row>
    <row r="227" spans="1:21" hidden="1">
      <c r="A227" t="s">
        <v>1465</v>
      </c>
      <c r="B227" t="s">
        <v>960</v>
      </c>
      <c r="C227" t="s">
        <v>1466</v>
      </c>
      <c r="D227" t="s">
        <v>25</v>
      </c>
      <c r="E227" t="s">
        <v>26</v>
      </c>
      <c r="F227">
        <v>52974516</v>
      </c>
      <c r="G227" t="s">
        <v>1467</v>
      </c>
      <c r="H227" t="s">
        <v>231</v>
      </c>
      <c r="I227" t="s">
        <v>1468</v>
      </c>
      <c r="J227" t="s">
        <v>1469</v>
      </c>
      <c r="K227" t="s">
        <v>1469</v>
      </c>
      <c r="L227" t="s">
        <v>149</v>
      </c>
      <c r="M227" t="s">
        <v>1470</v>
      </c>
      <c r="N227" t="s">
        <v>36</v>
      </c>
      <c r="O227">
        <v>0</v>
      </c>
      <c r="P227" t="s">
        <v>1467</v>
      </c>
      <c r="Q227" t="s">
        <v>145</v>
      </c>
      <c r="R227" t="s">
        <v>34</v>
      </c>
      <c r="S227">
        <v>52974516</v>
      </c>
      <c r="T227" t="s">
        <v>34</v>
      </c>
      <c r="U227" t="s">
        <v>231</v>
      </c>
    </row>
    <row r="228" spans="1:21" hidden="1">
      <c r="A228" t="s">
        <v>1472</v>
      </c>
      <c r="B228" t="s">
        <v>23</v>
      </c>
      <c r="C228" t="s">
        <v>1473</v>
      </c>
      <c r="D228" t="s">
        <v>25</v>
      </c>
      <c r="E228" t="s">
        <v>26</v>
      </c>
      <c r="F228">
        <v>1013607868</v>
      </c>
      <c r="G228" t="s">
        <v>1474</v>
      </c>
      <c r="H228" t="s">
        <v>1475</v>
      </c>
      <c r="I228" t="s">
        <v>1476</v>
      </c>
      <c r="J228" t="s">
        <v>1477</v>
      </c>
      <c r="K228" t="s">
        <v>1478</v>
      </c>
      <c r="L228" t="s">
        <v>1479</v>
      </c>
      <c r="M228" t="s">
        <v>1480</v>
      </c>
      <c r="N228" t="s">
        <v>36</v>
      </c>
      <c r="O228">
        <v>0</v>
      </c>
      <c r="P228" t="s">
        <v>1474</v>
      </c>
      <c r="Q228" t="s">
        <v>61</v>
      </c>
      <c r="R228" t="s">
        <v>34</v>
      </c>
      <c r="S228">
        <v>1013607868</v>
      </c>
      <c r="T228" t="s">
        <v>34</v>
      </c>
      <c r="U228" t="s">
        <v>1475</v>
      </c>
    </row>
    <row r="229" spans="1:21" hidden="1">
      <c r="A229" t="s">
        <v>1482</v>
      </c>
      <c r="B229" t="s">
        <v>23</v>
      </c>
      <c r="C229" t="s">
        <v>1273</v>
      </c>
      <c r="D229" t="s">
        <v>25</v>
      </c>
      <c r="E229" t="s">
        <v>26</v>
      </c>
      <c r="F229">
        <v>1022430138</v>
      </c>
      <c r="G229" t="s">
        <v>1483</v>
      </c>
      <c r="H229" t="s">
        <v>176</v>
      </c>
      <c r="I229" t="s">
        <v>193</v>
      </c>
      <c r="J229" t="s">
        <v>194</v>
      </c>
      <c r="K229" t="s">
        <v>195</v>
      </c>
      <c r="L229" t="s">
        <v>180</v>
      </c>
      <c r="M229" t="s">
        <v>1275</v>
      </c>
      <c r="N229" t="s">
        <v>36</v>
      </c>
      <c r="O229">
        <v>0</v>
      </c>
      <c r="P229" t="s">
        <v>1483</v>
      </c>
      <c r="Q229" t="s">
        <v>145</v>
      </c>
      <c r="R229" t="s">
        <v>27</v>
      </c>
      <c r="S229">
        <v>1022430138</v>
      </c>
      <c r="T229" t="s">
        <v>196</v>
      </c>
      <c r="U229" t="s">
        <v>176</v>
      </c>
    </row>
    <row r="230" spans="1:21" hidden="1">
      <c r="A230" t="s">
        <v>1485</v>
      </c>
      <c r="B230" t="s">
        <v>23</v>
      </c>
      <c r="C230" t="s">
        <v>535</v>
      </c>
      <c r="D230" t="s">
        <v>25</v>
      </c>
      <c r="E230" t="s">
        <v>26</v>
      </c>
      <c r="F230">
        <v>80027181</v>
      </c>
      <c r="G230" t="s">
        <v>1486</v>
      </c>
      <c r="H230" t="s">
        <v>231</v>
      </c>
      <c r="I230" t="s">
        <v>1090</v>
      </c>
      <c r="J230" t="s">
        <v>1091</v>
      </c>
      <c r="K230" t="s">
        <v>1092</v>
      </c>
      <c r="L230" t="s">
        <v>1062</v>
      </c>
      <c r="M230" t="s">
        <v>1487</v>
      </c>
      <c r="N230" t="s">
        <v>36</v>
      </c>
      <c r="O230">
        <v>0</v>
      </c>
      <c r="P230" t="s">
        <v>1486</v>
      </c>
      <c r="Q230" t="s">
        <v>81</v>
      </c>
      <c r="R230" t="s">
        <v>34</v>
      </c>
      <c r="S230">
        <v>80027181</v>
      </c>
      <c r="T230" t="s">
        <v>34</v>
      </c>
      <c r="U230" t="s">
        <v>231</v>
      </c>
    </row>
    <row r="231" spans="1:21" hidden="1">
      <c r="A231" t="s">
        <v>1489</v>
      </c>
      <c r="B231" t="s">
        <v>23</v>
      </c>
      <c r="C231" t="s">
        <v>535</v>
      </c>
      <c r="D231" t="s">
        <v>25</v>
      </c>
      <c r="E231" t="s">
        <v>26</v>
      </c>
      <c r="F231">
        <v>79693760</v>
      </c>
      <c r="G231" t="s">
        <v>1490</v>
      </c>
      <c r="H231" t="s">
        <v>231</v>
      </c>
      <c r="I231" t="s">
        <v>1090</v>
      </c>
      <c r="J231" t="s">
        <v>1091</v>
      </c>
      <c r="K231" t="s">
        <v>1092</v>
      </c>
      <c r="L231" t="s">
        <v>1062</v>
      </c>
      <c r="M231" t="s">
        <v>1487</v>
      </c>
      <c r="N231" t="s">
        <v>36</v>
      </c>
      <c r="O231">
        <v>0</v>
      </c>
      <c r="P231" t="s">
        <v>1490</v>
      </c>
      <c r="Q231" t="s">
        <v>209</v>
      </c>
      <c r="R231" t="s">
        <v>27</v>
      </c>
      <c r="S231">
        <v>79693760</v>
      </c>
      <c r="T231" t="s">
        <v>62</v>
      </c>
      <c r="U231" t="s">
        <v>231</v>
      </c>
    </row>
    <row r="232" spans="1:21" hidden="1">
      <c r="A232" t="s">
        <v>1492</v>
      </c>
      <c r="B232" t="s">
        <v>23</v>
      </c>
      <c r="C232" t="s">
        <v>1493</v>
      </c>
      <c r="D232" t="s">
        <v>25</v>
      </c>
      <c r="E232" t="s">
        <v>26</v>
      </c>
      <c r="F232">
        <v>80845861</v>
      </c>
      <c r="G232" t="s">
        <v>1494</v>
      </c>
      <c r="H232" t="s">
        <v>231</v>
      </c>
      <c r="I232" t="s">
        <v>1090</v>
      </c>
      <c r="J232" t="s">
        <v>1091</v>
      </c>
      <c r="K232" t="s">
        <v>1092</v>
      </c>
      <c r="L232" t="s">
        <v>1062</v>
      </c>
      <c r="M232" t="s">
        <v>1495</v>
      </c>
      <c r="N232" t="s">
        <v>36</v>
      </c>
      <c r="O232">
        <v>0</v>
      </c>
      <c r="P232" t="s">
        <v>1494</v>
      </c>
      <c r="Q232" t="s">
        <v>50</v>
      </c>
      <c r="R232" t="s">
        <v>27</v>
      </c>
      <c r="S232">
        <v>80845861</v>
      </c>
      <c r="T232" t="s">
        <v>62</v>
      </c>
      <c r="U232" t="s">
        <v>231</v>
      </c>
    </row>
    <row r="233" spans="1:21" hidden="1">
      <c r="A233" s="5" t="s">
        <v>1497</v>
      </c>
      <c r="B233" t="s">
        <v>23</v>
      </c>
      <c r="C233" t="s">
        <v>1273</v>
      </c>
      <c r="D233" t="s">
        <v>25</v>
      </c>
      <c r="E233" t="s">
        <v>26</v>
      </c>
      <c r="F233">
        <v>1023906397</v>
      </c>
      <c r="G233" t="s">
        <v>1498</v>
      </c>
      <c r="H233" t="s">
        <v>176</v>
      </c>
      <c r="I233" t="s">
        <v>193</v>
      </c>
      <c r="J233" t="s">
        <v>194</v>
      </c>
      <c r="K233" t="s">
        <v>195</v>
      </c>
      <c r="L233" t="s">
        <v>180</v>
      </c>
      <c r="M233" t="s">
        <v>1275</v>
      </c>
      <c r="N233" t="s">
        <v>36</v>
      </c>
      <c r="O233">
        <v>0</v>
      </c>
      <c r="P233" t="s">
        <v>1498</v>
      </c>
      <c r="Q233" t="s">
        <v>61</v>
      </c>
      <c r="R233" t="s">
        <v>34</v>
      </c>
      <c r="S233">
        <v>1023906397</v>
      </c>
      <c r="T233" t="s">
        <v>34</v>
      </c>
      <c r="U233" t="s">
        <v>176</v>
      </c>
    </row>
    <row r="234" spans="1:21" hidden="1">
      <c r="A234" t="s">
        <v>1500</v>
      </c>
      <c r="B234" t="s">
        <v>23</v>
      </c>
      <c r="C234" t="s">
        <v>1501</v>
      </c>
      <c r="D234" t="s">
        <v>25</v>
      </c>
      <c r="E234" t="s">
        <v>26</v>
      </c>
      <c r="F234">
        <v>79721783</v>
      </c>
      <c r="G234" t="s">
        <v>1502</v>
      </c>
      <c r="H234" t="s">
        <v>337</v>
      </c>
      <c r="I234" t="s">
        <v>1503</v>
      </c>
      <c r="J234" t="s">
        <v>1069</v>
      </c>
      <c r="K234" t="s">
        <v>1504</v>
      </c>
      <c r="L234" t="s">
        <v>1505</v>
      </c>
      <c r="M234" t="s">
        <v>1506</v>
      </c>
      <c r="N234" t="s">
        <v>36</v>
      </c>
      <c r="O234">
        <v>0</v>
      </c>
      <c r="P234" t="s">
        <v>1502</v>
      </c>
      <c r="Q234" t="s">
        <v>209</v>
      </c>
      <c r="R234" t="s">
        <v>27</v>
      </c>
      <c r="S234">
        <v>79721783</v>
      </c>
      <c r="T234" t="s">
        <v>62</v>
      </c>
      <c r="U234" t="s">
        <v>337</v>
      </c>
    </row>
    <row r="235" spans="1:21" hidden="1">
      <c r="A235" t="s">
        <v>1508</v>
      </c>
      <c r="B235" t="s">
        <v>23</v>
      </c>
      <c r="C235" t="s">
        <v>1509</v>
      </c>
      <c r="D235" t="s">
        <v>25</v>
      </c>
      <c r="E235" t="s">
        <v>26</v>
      </c>
      <c r="F235">
        <v>80182328</v>
      </c>
      <c r="G235" t="s">
        <v>1510</v>
      </c>
      <c r="H235" t="s">
        <v>176</v>
      </c>
      <c r="I235" t="s">
        <v>1250</v>
      </c>
      <c r="J235" t="s">
        <v>1511</v>
      </c>
      <c r="K235" t="s">
        <v>1250</v>
      </c>
      <c r="L235" t="s">
        <v>608</v>
      </c>
      <c r="M235" t="s">
        <v>1512</v>
      </c>
      <c r="N235" t="s">
        <v>36</v>
      </c>
      <c r="O235">
        <v>0</v>
      </c>
      <c r="P235" t="s">
        <v>1510</v>
      </c>
      <c r="Q235" t="s">
        <v>50</v>
      </c>
      <c r="R235" t="s">
        <v>27</v>
      </c>
      <c r="S235">
        <v>80182328</v>
      </c>
      <c r="T235" t="s">
        <v>62</v>
      </c>
      <c r="U235" t="s">
        <v>176</v>
      </c>
    </row>
    <row r="236" spans="1:21" hidden="1">
      <c r="A236" t="s">
        <v>1514</v>
      </c>
      <c r="B236" t="s">
        <v>23</v>
      </c>
      <c r="C236" t="s">
        <v>725</v>
      </c>
      <c r="D236" t="s">
        <v>25</v>
      </c>
      <c r="E236" t="s">
        <v>26</v>
      </c>
      <c r="F236">
        <v>1013652071</v>
      </c>
      <c r="G236" t="s">
        <v>1515</v>
      </c>
      <c r="H236" t="s">
        <v>231</v>
      </c>
      <c r="I236" t="s">
        <v>1314</v>
      </c>
      <c r="J236" t="s">
        <v>895</v>
      </c>
      <c r="K236" t="s">
        <v>894</v>
      </c>
      <c r="L236" t="s">
        <v>1516</v>
      </c>
      <c r="M236" t="s">
        <v>728</v>
      </c>
      <c r="N236" t="s">
        <v>36</v>
      </c>
      <c r="O236">
        <v>0</v>
      </c>
      <c r="P236" t="s">
        <v>1515</v>
      </c>
      <c r="Q236" t="s">
        <v>145</v>
      </c>
      <c r="R236" t="s">
        <v>27</v>
      </c>
      <c r="S236">
        <v>1013652071</v>
      </c>
      <c r="T236" t="s">
        <v>196</v>
      </c>
      <c r="U236" t="s">
        <v>231</v>
      </c>
    </row>
    <row r="237" spans="1:21">
      <c r="A237" t="s">
        <v>1518</v>
      </c>
      <c r="B237" t="s">
        <v>23</v>
      </c>
      <c r="C237" t="s">
        <v>1519</v>
      </c>
      <c r="D237" t="s">
        <v>25</v>
      </c>
      <c r="E237" t="s">
        <v>26</v>
      </c>
      <c r="F237">
        <v>1072647997</v>
      </c>
      <c r="G237" t="s">
        <v>1520</v>
      </c>
      <c r="H237" t="s">
        <v>231</v>
      </c>
      <c r="I237" t="s">
        <v>1090</v>
      </c>
      <c r="J237" t="s">
        <v>1091</v>
      </c>
      <c r="K237" t="s">
        <v>1092</v>
      </c>
      <c r="L237" t="s">
        <v>1062</v>
      </c>
      <c r="M237" t="s">
        <v>1521</v>
      </c>
      <c r="N237" t="s">
        <v>36</v>
      </c>
      <c r="O237">
        <v>0</v>
      </c>
      <c r="P237" t="s">
        <v>1520</v>
      </c>
      <c r="Q237" t="s">
        <v>61</v>
      </c>
      <c r="R237" t="s">
        <v>34</v>
      </c>
      <c r="S237">
        <v>1072647997</v>
      </c>
      <c r="T237" t="s">
        <v>34</v>
      </c>
      <c r="U237" t="s">
        <v>231</v>
      </c>
    </row>
    <row r="238" spans="1:21" hidden="1">
      <c r="A238" t="s">
        <v>1523</v>
      </c>
      <c r="B238" t="s">
        <v>1394</v>
      </c>
      <c r="C238" t="s">
        <v>1524</v>
      </c>
      <c r="D238" t="s">
        <v>25</v>
      </c>
      <c r="E238" t="s">
        <v>26</v>
      </c>
      <c r="F238">
        <v>52125244</v>
      </c>
      <c r="G238" t="s">
        <v>1525</v>
      </c>
      <c r="H238" t="s">
        <v>231</v>
      </c>
      <c r="I238" t="s">
        <v>1092</v>
      </c>
      <c r="J238" t="s">
        <v>1091</v>
      </c>
      <c r="K238" t="s">
        <v>1092</v>
      </c>
      <c r="L238" t="s">
        <v>257</v>
      </c>
      <c r="M238" t="s">
        <v>1526</v>
      </c>
      <c r="N238" t="s">
        <v>36</v>
      </c>
      <c r="O238">
        <v>0</v>
      </c>
      <c r="P238" t="s">
        <v>1527</v>
      </c>
      <c r="Q238" t="s">
        <v>61</v>
      </c>
      <c r="R238" t="s">
        <v>27</v>
      </c>
      <c r="S238">
        <v>52125244</v>
      </c>
      <c r="T238" t="s">
        <v>196</v>
      </c>
      <c r="U238" t="s">
        <v>231</v>
      </c>
    </row>
    <row r="239" spans="1:21" hidden="1">
      <c r="A239" t="s">
        <v>1529</v>
      </c>
      <c r="B239" t="s">
        <v>23</v>
      </c>
      <c r="C239" t="s">
        <v>300</v>
      </c>
      <c r="D239" t="s">
        <v>25</v>
      </c>
      <c r="E239" t="s">
        <v>26</v>
      </c>
      <c r="F239">
        <v>52526148</v>
      </c>
      <c r="G239" t="s">
        <v>1530</v>
      </c>
      <c r="H239" t="s">
        <v>45</v>
      </c>
      <c r="I239" t="s">
        <v>805</v>
      </c>
      <c r="J239" t="s">
        <v>1069</v>
      </c>
      <c r="K239" t="s">
        <v>807</v>
      </c>
      <c r="L239" t="s">
        <v>1075</v>
      </c>
      <c r="M239" t="s">
        <v>1531</v>
      </c>
      <c r="N239" t="s">
        <v>36</v>
      </c>
      <c r="O239">
        <v>0</v>
      </c>
      <c r="P239" t="s">
        <v>1532</v>
      </c>
      <c r="Q239" t="s">
        <v>145</v>
      </c>
      <c r="R239" t="s">
        <v>27</v>
      </c>
      <c r="S239">
        <v>52526148</v>
      </c>
      <c r="T239" t="s">
        <v>196</v>
      </c>
      <c r="U239" t="s">
        <v>45</v>
      </c>
    </row>
    <row r="240" spans="1:21" hidden="1">
      <c r="A240" t="s">
        <v>1534</v>
      </c>
      <c r="B240" t="s">
        <v>23</v>
      </c>
      <c r="C240" t="s">
        <v>1192</v>
      </c>
      <c r="D240" t="s">
        <v>25</v>
      </c>
      <c r="E240" t="s">
        <v>26</v>
      </c>
      <c r="F240">
        <v>1037588788</v>
      </c>
      <c r="G240" t="s">
        <v>1535</v>
      </c>
      <c r="H240" t="s">
        <v>231</v>
      </c>
      <c r="I240" t="s">
        <v>1090</v>
      </c>
      <c r="J240" t="s">
        <v>1091</v>
      </c>
      <c r="K240" t="s">
        <v>1092</v>
      </c>
      <c r="L240" t="s">
        <v>1062</v>
      </c>
      <c r="M240" t="s">
        <v>1536</v>
      </c>
      <c r="N240" t="s">
        <v>36</v>
      </c>
      <c r="O240">
        <v>0</v>
      </c>
      <c r="P240" t="s">
        <v>1537</v>
      </c>
      <c r="Q240" t="s">
        <v>61</v>
      </c>
      <c r="R240" t="s">
        <v>27</v>
      </c>
      <c r="S240">
        <v>1037588788</v>
      </c>
      <c r="T240" t="s">
        <v>196</v>
      </c>
      <c r="U240" t="s">
        <v>231</v>
      </c>
    </row>
    <row r="241" spans="1:21" hidden="1">
      <c r="A241" t="s">
        <v>1539</v>
      </c>
      <c r="B241" t="s">
        <v>23</v>
      </c>
      <c r="C241" t="s">
        <v>1096</v>
      </c>
      <c r="D241" t="s">
        <v>25</v>
      </c>
      <c r="E241" t="s">
        <v>26</v>
      </c>
      <c r="F241">
        <v>80818352</v>
      </c>
      <c r="G241" t="s">
        <v>1540</v>
      </c>
      <c r="H241" t="s">
        <v>1541</v>
      </c>
      <c r="I241" t="s">
        <v>1542</v>
      </c>
      <c r="J241" t="s">
        <v>1543</v>
      </c>
      <c r="K241" t="s">
        <v>1544</v>
      </c>
      <c r="L241" t="s">
        <v>1545</v>
      </c>
      <c r="M241" t="s">
        <v>1546</v>
      </c>
      <c r="N241" t="s">
        <v>36</v>
      </c>
      <c r="O241">
        <v>0</v>
      </c>
      <c r="P241" t="s">
        <v>34</v>
      </c>
      <c r="Q241" t="s">
        <v>34</v>
      </c>
      <c r="R241" t="s">
        <v>34</v>
      </c>
      <c r="S241" t="s">
        <v>34</v>
      </c>
      <c r="T241" t="s">
        <v>34</v>
      </c>
      <c r="U241" t="s">
        <v>1541</v>
      </c>
    </row>
    <row r="242" spans="1:21" hidden="1">
      <c r="A242" t="s">
        <v>1548</v>
      </c>
      <c r="B242" t="s">
        <v>23</v>
      </c>
      <c r="C242" t="s">
        <v>1549</v>
      </c>
      <c r="D242" t="s">
        <v>25</v>
      </c>
      <c r="E242" t="s">
        <v>26</v>
      </c>
      <c r="F242">
        <v>80148969</v>
      </c>
      <c r="G242" t="s">
        <v>1550</v>
      </c>
      <c r="H242" t="s">
        <v>176</v>
      </c>
      <c r="I242" t="s">
        <v>193</v>
      </c>
      <c r="J242" t="s">
        <v>194</v>
      </c>
      <c r="K242" t="s">
        <v>195</v>
      </c>
      <c r="L242" t="s">
        <v>445</v>
      </c>
      <c r="M242" t="s">
        <v>1551</v>
      </c>
      <c r="N242" t="s">
        <v>36</v>
      </c>
      <c r="O242">
        <v>0</v>
      </c>
      <c r="P242" t="s">
        <v>1550</v>
      </c>
      <c r="Q242" t="s">
        <v>50</v>
      </c>
      <c r="R242" t="s">
        <v>34</v>
      </c>
      <c r="S242">
        <v>80148969</v>
      </c>
      <c r="T242" t="s">
        <v>34</v>
      </c>
      <c r="U242" t="s">
        <v>176</v>
      </c>
    </row>
    <row r="243" spans="1:21" hidden="1">
      <c r="A243" t="s">
        <v>1553</v>
      </c>
      <c r="B243" t="s">
        <v>23</v>
      </c>
      <c r="C243" t="s">
        <v>1373</v>
      </c>
      <c r="D243" t="s">
        <v>25</v>
      </c>
      <c r="E243" t="s">
        <v>26</v>
      </c>
      <c r="F243">
        <v>80211605</v>
      </c>
      <c r="G243" t="s">
        <v>1554</v>
      </c>
      <c r="H243" t="s">
        <v>863</v>
      </c>
      <c r="I243" t="s">
        <v>864</v>
      </c>
      <c r="J243" t="s">
        <v>865</v>
      </c>
      <c r="K243" t="s">
        <v>864</v>
      </c>
      <c r="L243" t="s">
        <v>866</v>
      </c>
      <c r="M243" t="s">
        <v>1555</v>
      </c>
      <c r="N243" t="s">
        <v>36</v>
      </c>
      <c r="O243">
        <v>0</v>
      </c>
      <c r="P243" t="s">
        <v>1554</v>
      </c>
      <c r="Q243" t="s">
        <v>209</v>
      </c>
      <c r="R243" t="s">
        <v>34</v>
      </c>
      <c r="S243">
        <v>80211605</v>
      </c>
      <c r="T243" t="s">
        <v>34</v>
      </c>
      <c r="U243" t="s">
        <v>863</v>
      </c>
    </row>
    <row r="244" spans="1:21" hidden="1">
      <c r="A244" t="s">
        <v>1557</v>
      </c>
      <c r="B244" t="s">
        <v>23</v>
      </c>
      <c r="C244" t="s">
        <v>1373</v>
      </c>
      <c r="D244" t="s">
        <v>25</v>
      </c>
      <c r="E244" t="s">
        <v>26</v>
      </c>
      <c r="F244">
        <v>1022390067</v>
      </c>
      <c r="G244" t="s">
        <v>1558</v>
      </c>
      <c r="H244" t="s">
        <v>863</v>
      </c>
      <c r="I244" t="s">
        <v>864</v>
      </c>
      <c r="J244" t="s">
        <v>865</v>
      </c>
      <c r="K244" t="s">
        <v>864</v>
      </c>
      <c r="L244" t="s">
        <v>866</v>
      </c>
      <c r="M244" t="s">
        <v>1555</v>
      </c>
      <c r="N244" t="s">
        <v>36</v>
      </c>
      <c r="O244">
        <v>0</v>
      </c>
      <c r="P244" t="s">
        <v>1558</v>
      </c>
      <c r="Q244" t="s">
        <v>50</v>
      </c>
      <c r="R244" t="s">
        <v>27</v>
      </c>
      <c r="S244">
        <v>1022390067</v>
      </c>
      <c r="T244" t="s">
        <v>62</v>
      </c>
      <c r="U244" t="s">
        <v>863</v>
      </c>
    </row>
    <row r="245" spans="1:21" hidden="1">
      <c r="A245" t="s">
        <v>1560</v>
      </c>
      <c r="B245" t="s">
        <v>41</v>
      </c>
      <c r="C245" t="s">
        <v>1561</v>
      </c>
      <c r="D245" t="s">
        <v>25</v>
      </c>
      <c r="E245" t="s">
        <v>26</v>
      </c>
      <c r="F245">
        <v>1069720354</v>
      </c>
      <c r="G245" t="s">
        <v>1562</v>
      </c>
      <c r="H245" t="s">
        <v>1563</v>
      </c>
      <c r="I245" t="s">
        <v>1564</v>
      </c>
      <c r="J245" t="s">
        <v>1565</v>
      </c>
      <c r="K245" t="s">
        <v>1566</v>
      </c>
      <c r="L245" t="s">
        <v>1567</v>
      </c>
      <c r="M245" t="s">
        <v>1568</v>
      </c>
      <c r="N245" t="s">
        <v>36</v>
      </c>
      <c r="O245">
        <v>92</v>
      </c>
      <c r="P245" t="s">
        <v>1562</v>
      </c>
      <c r="Q245" t="s">
        <v>50</v>
      </c>
      <c r="R245" t="s">
        <v>27</v>
      </c>
      <c r="S245">
        <v>1069720354</v>
      </c>
      <c r="T245" t="s">
        <v>62</v>
      </c>
      <c r="U245" t="s">
        <v>1563</v>
      </c>
    </row>
    <row r="246" spans="1:21" hidden="1">
      <c r="A246" t="s">
        <v>1570</v>
      </c>
      <c r="B246" t="s">
        <v>23</v>
      </c>
      <c r="C246" t="s">
        <v>1571</v>
      </c>
      <c r="D246" t="s">
        <v>25</v>
      </c>
      <c r="E246" t="s">
        <v>26</v>
      </c>
      <c r="F246">
        <v>79849347</v>
      </c>
      <c r="G246" t="s">
        <v>1572</v>
      </c>
      <c r="H246" t="s">
        <v>231</v>
      </c>
      <c r="I246" t="s">
        <v>856</v>
      </c>
      <c r="J246" t="s">
        <v>1573</v>
      </c>
      <c r="K246" t="s">
        <v>1574</v>
      </c>
      <c r="L246" t="s">
        <v>506</v>
      </c>
      <c r="M246" t="s">
        <v>1575</v>
      </c>
      <c r="N246" t="s">
        <v>36</v>
      </c>
      <c r="O246">
        <v>0</v>
      </c>
      <c r="P246" t="s">
        <v>1576</v>
      </c>
      <c r="Q246" t="s">
        <v>50</v>
      </c>
      <c r="R246" t="s">
        <v>34</v>
      </c>
      <c r="S246">
        <v>79849347</v>
      </c>
      <c r="T246" t="s">
        <v>34</v>
      </c>
      <c r="U246" t="s">
        <v>231</v>
      </c>
    </row>
    <row r="247" spans="1:21" hidden="1">
      <c r="A247" t="s">
        <v>1578</v>
      </c>
      <c r="B247" t="s">
        <v>23</v>
      </c>
      <c r="C247" t="s">
        <v>1273</v>
      </c>
      <c r="D247" t="s">
        <v>25</v>
      </c>
      <c r="E247" t="s">
        <v>26</v>
      </c>
      <c r="F247">
        <v>1049611842</v>
      </c>
      <c r="G247" t="s">
        <v>1579</v>
      </c>
      <c r="H247" t="s">
        <v>176</v>
      </c>
      <c r="I247" t="s">
        <v>193</v>
      </c>
      <c r="J247" t="s">
        <v>194</v>
      </c>
      <c r="K247" t="s">
        <v>195</v>
      </c>
      <c r="L247" t="s">
        <v>445</v>
      </c>
      <c r="M247" t="s">
        <v>1275</v>
      </c>
      <c r="N247" t="s">
        <v>36</v>
      </c>
      <c r="O247">
        <v>0</v>
      </c>
      <c r="P247" t="s">
        <v>1579</v>
      </c>
      <c r="Q247" t="s">
        <v>50</v>
      </c>
      <c r="R247" t="s">
        <v>34</v>
      </c>
      <c r="S247">
        <v>1049611842</v>
      </c>
      <c r="T247" t="s">
        <v>34</v>
      </c>
      <c r="U247" t="s">
        <v>176</v>
      </c>
    </row>
    <row r="248" spans="1:21" hidden="1">
      <c r="A248" t="s">
        <v>1581</v>
      </c>
      <c r="B248" t="s">
        <v>23</v>
      </c>
      <c r="C248" t="s">
        <v>1582</v>
      </c>
      <c r="D248" t="s">
        <v>25</v>
      </c>
      <c r="E248" t="s">
        <v>26</v>
      </c>
      <c r="F248">
        <v>55143535</v>
      </c>
      <c r="G248" t="s">
        <v>1583</v>
      </c>
      <c r="H248" t="s">
        <v>648</v>
      </c>
      <c r="I248" t="s">
        <v>863</v>
      </c>
      <c r="J248" t="s">
        <v>487</v>
      </c>
      <c r="K248" t="s">
        <v>649</v>
      </c>
      <c r="L248" t="s">
        <v>1584</v>
      </c>
      <c r="M248" t="s">
        <v>1585</v>
      </c>
      <c r="N248" t="s">
        <v>36</v>
      </c>
      <c r="O248">
        <v>0</v>
      </c>
      <c r="P248" t="s">
        <v>1583</v>
      </c>
      <c r="Q248" t="s">
        <v>38</v>
      </c>
      <c r="R248" t="s">
        <v>27</v>
      </c>
      <c r="S248">
        <v>55143535</v>
      </c>
      <c r="T248" t="s">
        <v>196</v>
      </c>
      <c r="U248" t="s">
        <v>648</v>
      </c>
    </row>
    <row r="249" spans="1:21" hidden="1">
      <c r="A249" t="s">
        <v>1587</v>
      </c>
      <c r="B249" t="s">
        <v>960</v>
      </c>
      <c r="C249" t="s">
        <v>1588</v>
      </c>
      <c r="D249" t="s">
        <v>25</v>
      </c>
      <c r="E249" t="s">
        <v>26</v>
      </c>
      <c r="F249">
        <v>1001185302</v>
      </c>
      <c r="G249" t="s">
        <v>1589</v>
      </c>
      <c r="H249" t="s">
        <v>1590</v>
      </c>
      <c r="I249" t="s">
        <v>1591</v>
      </c>
      <c r="J249" t="s">
        <v>626</v>
      </c>
      <c r="K249" t="s">
        <v>1592</v>
      </c>
      <c r="L249" t="s">
        <v>1593</v>
      </c>
      <c r="M249" t="s">
        <v>1594</v>
      </c>
      <c r="N249" t="s">
        <v>36</v>
      </c>
      <c r="O249">
        <v>0</v>
      </c>
      <c r="P249" t="s">
        <v>1589</v>
      </c>
      <c r="Q249" t="s">
        <v>38</v>
      </c>
      <c r="R249" t="s">
        <v>27</v>
      </c>
      <c r="S249">
        <v>1001185302</v>
      </c>
      <c r="T249" t="s">
        <v>196</v>
      </c>
      <c r="U249" t="s">
        <v>1590</v>
      </c>
    </row>
    <row r="250" spans="1:21" hidden="1">
      <c r="A250" t="s">
        <v>1596</v>
      </c>
      <c r="B250" t="s">
        <v>41</v>
      </c>
      <c r="C250" t="s">
        <v>1597</v>
      </c>
      <c r="D250" t="s">
        <v>25</v>
      </c>
      <c r="E250" t="s">
        <v>26</v>
      </c>
      <c r="F250">
        <v>1070924255</v>
      </c>
      <c r="G250" t="s">
        <v>774</v>
      </c>
      <c r="H250" t="s">
        <v>279</v>
      </c>
      <c r="I250" t="s">
        <v>863</v>
      </c>
      <c r="J250" t="s">
        <v>1598</v>
      </c>
      <c r="K250" t="s">
        <v>649</v>
      </c>
      <c r="L250" t="s">
        <v>283</v>
      </c>
      <c r="M250" t="s">
        <v>1599</v>
      </c>
      <c r="N250" t="s">
        <v>36</v>
      </c>
      <c r="O250">
        <v>92</v>
      </c>
      <c r="P250" t="s">
        <v>777</v>
      </c>
      <c r="Q250" t="s">
        <v>145</v>
      </c>
      <c r="R250" t="s">
        <v>27</v>
      </c>
      <c r="S250">
        <v>1070924255</v>
      </c>
      <c r="T250" t="s">
        <v>196</v>
      </c>
      <c r="U250" t="s">
        <v>279</v>
      </c>
    </row>
    <row r="251" spans="1:21" hidden="1">
      <c r="A251" t="s">
        <v>1601</v>
      </c>
      <c r="B251" t="s">
        <v>23</v>
      </c>
      <c r="C251" t="s">
        <v>1602</v>
      </c>
      <c r="D251" t="s">
        <v>25</v>
      </c>
      <c r="E251" t="s">
        <v>26</v>
      </c>
      <c r="F251">
        <v>1030610170</v>
      </c>
      <c r="G251" t="s">
        <v>1603</v>
      </c>
      <c r="H251" t="s">
        <v>648</v>
      </c>
      <c r="I251" t="s">
        <v>863</v>
      </c>
      <c r="J251" t="s">
        <v>487</v>
      </c>
      <c r="K251" t="s">
        <v>649</v>
      </c>
      <c r="L251" t="s">
        <v>1584</v>
      </c>
      <c r="M251" t="s">
        <v>1604</v>
      </c>
      <c r="N251" t="s">
        <v>36</v>
      </c>
      <c r="O251">
        <v>0</v>
      </c>
      <c r="P251" t="s">
        <v>1603</v>
      </c>
      <c r="Q251" t="s">
        <v>145</v>
      </c>
      <c r="R251" t="s">
        <v>27</v>
      </c>
      <c r="S251">
        <v>1030610170</v>
      </c>
      <c r="T251" t="s">
        <v>196</v>
      </c>
      <c r="U251" t="s">
        <v>648</v>
      </c>
    </row>
    <row r="252" spans="1:21" hidden="1">
      <c r="A252" t="s">
        <v>1606</v>
      </c>
      <c r="B252" t="s">
        <v>23</v>
      </c>
      <c r="C252" t="s">
        <v>300</v>
      </c>
      <c r="D252" t="s">
        <v>25</v>
      </c>
      <c r="E252" t="s">
        <v>26</v>
      </c>
      <c r="F252">
        <v>52468301</v>
      </c>
      <c r="G252" t="s">
        <v>1607</v>
      </c>
      <c r="H252" t="s">
        <v>176</v>
      </c>
      <c r="I252" t="s">
        <v>193</v>
      </c>
      <c r="J252" t="s">
        <v>194</v>
      </c>
      <c r="K252" t="s">
        <v>195</v>
      </c>
      <c r="L252" t="s">
        <v>1194</v>
      </c>
      <c r="M252" t="s">
        <v>1608</v>
      </c>
      <c r="N252" t="s">
        <v>36</v>
      </c>
      <c r="O252">
        <v>0</v>
      </c>
      <c r="P252" t="s">
        <v>1607</v>
      </c>
      <c r="Q252" t="s">
        <v>145</v>
      </c>
      <c r="R252" t="s">
        <v>27</v>
      </c>
      <c r="S252">
        <v>52468301</v>
      </c>
      <c r="T252" t="s">
        <v>196</v>
      </c>
      <c r="U252" t="s">
        <v>176</v>
      </c>
    </row>
    <row r="253" spans="1:21" hidden="1">
      <c r="A253" t="s">
        <v>1609</v>
      </c>
    </row>
    <row r="254" spans="1:21" hidden="1">
      <c r="A254" t="s">
        <v>1610</v>
      </c>
    </row>
    <row r="255" spans="1:21" hidden="1">
      <c r="A255" t="s">
        <v>1612</v>
      </c>
      <c r="B255" t="s">
        <v>23</v>
      </c>
      <c r="C255" t="s">
        <v>1613</v>
      </c>
      <c r="D255" t="s">
        <v>25</v>
      </c>
      <c r="E255" t="s">
        <v>1614</v>
      </c>
      <c r="F255">
        <v>901277134</v>
      </c>
      <c r="G255" t="s">
        <v>1615</v>
      </c>
      <c r="H255">
        <v>726</v>
      </c>
      <c r="I255">
        <v>0</v>
      </c>
      <c r="J255">
        <v>726</v>
      </c>
      <c r="K255">
        <v>0</v>
      </c>
      <c r="L255">
        <v>726</v>
      </c>
      <c r="M255" t="s">
        <v>1616</v>
      </c>
      <c r="N255" t="s">
        <v>49</v>
      </c>
      <c r="O255">
        <v>0</v>
      </c>
      <c r="P255" t="s">
        <v>1617</v>
      </c>
      <c r="Q255" t="s">
        <v>38</v>
      </c>
      <c r="R255" t="s">
        <v>34</v>
      </c>
      <c r="S255">
        <v>1023884834</v>
      </c>
      <c r="T255" t="s">
        <v>34</v>
      </c>
      <c r="U255">
        <v>726</v>
      </c>
    </row>
    <row r="256" spans="1:21" hidden="1">
      <c r="A256" t="s">
        <v>1619</v>
      </c>
      <c r="B256" t="s">
        <v>23</v>
      </c>
      <c r="C256" t="s">
        <v>1620</v>
      </c>
      <c r="D256" t="s">
        <v>25</v>
      </c>
      <c r="E256" t="s">
        <v>1621</v>
      </c>
      <c r="F256">
        <v>9011788395</v>
      </c>
      <c r="G256" t="s">
        <v>1622</v>
      </c>
      <c r="H256" t="s">
        <v>1623</v>
      </c>
      <c r="I256" t="s">
        <v>1624</v>
      </c>
      <c r="J256" t="s">
        <v>1623</v>
      </c>
      <c r="K256">
        <v>0</v>
      </c>
      <c r="L256" t="s">
        <v>1625</v>
      </c>
      <c r="M256" t="s">
        <v>1626</v>
      </c>
      <c r="N256" t="s">
        <v>49</v>
      </c>
      <c r="O256">
        <v>0</v>
      </c>
      <c r="P256" t="s">
        <v>1627</v>
      </c>
      <c r="Q256" t="s">
        <v>50</v>
      </c>
      <c r="R256" t="s">
        <v>34</v>
      </c>
      <c r="S256">
        <v>79948611</v>
      </c>
      <c r="T256" t="s">
        <v>34</v>
      </c>
      <c r="U256" t="s">
        <v>1623</v>
      </c>
    </row>
    <row r="257" spans="1:21" hidden="1">
      <c r="A257" t="s">
        <v>1629</v>
      </c>
      <c r="B257" t="s">
        <v>23</v>
      </c>
      <c r="C257" t="s">
        <v>1630</v>
      </c>
      <c r="D257" t="s">
        <v>1631</v>
      </c>
      <c r="E257" t="s">
        <v>1632</v>
      </c>
      <c r="F257">
        <v>900357596</v>
      </c>
      <c r="G257" t="s">
        <v>1633</v>
      </c>
      <c r="H257">
        <v>0</v>
      </c>
      <c r="I257">
        <v>0</v>
      </c>
      <c r="J257">
        <v>0</v>
      </c>
      <c r="K257">
        <v>0</v>
      </c>
      <c r="L257">
        <v>0</v>
      </c>
      <c r="M257" t="s">
        <v>1634</v>
      </c>
      <c r="N257" t="s">
        <v>49</v>
      </c>
      <c r="O257">
        <v>0</v>
      </c>
      <c r="P257" t="s">
        <v>1635</v>
      </c>
      <c r="Q257" t="s">
        <v>50</v>
      </c>
      <c r="R257" t="s">
        <v>34</v>
      </c>
      <c r="S257">
        <v>79642370</v>
      </c>
      <c r="T257" t="s">
        <v>34</v>
      </c>
      <c r="U257">
        <v>0</v>
      </c>
    </row>
    <row r="258" spans="1:21" hidden="1">
      <c r="A258" t="s">
        <v>1636</v>
      </c>
    </row>
    <row r="259" spans="1:21" hidden="1">
      <c r="A259" t="s">
        <v>1638</v>
      </c>
      <c r="B259" t="s">
        <v>41</v>
      </c>
      <c r="C259" t="s">
        <v>1639</v>
      </c>
      <c r="D259" t="s">
        <v>25</v>
      </c>
      <c r="E259" t="s">
        <v>1614</v>
      </c>
      <c r="F259">
        <v>900965217</v>
      </c>
      <c r="G259" t="s">
        <v>1640</v>
      </c>
      <c r="H259" t="s">
        <v>1641</v>
      </c>
      <c r="I259" t="s">
        <v>1641</v>
      </c>
      <c r="J259">
        <v>0</v>
      </c>
      <c r="K259" t="s">
        <v>1641</v>
      </c>
      <c r="L259">
        <v>0</v>
      </c>
      <c r="M259" t="s">
        <v>1642</v>
      </c>
      <c r="N259" t="s">
        <v>36</v>
      </c>
      <c r="O259">
        <v>0</v>
      </c>
      <c r="P259" t="s">
        <v>1643</v>
      </c>
      <c r="Q259" t="s">
        <v>61</v>
      </c>
      <c r="R259" t="s">
        <v>34</v>
      </c>
      <c r="S259">
        <v>7186043</v>
      </c>
      <c r="T259" t="s">
        <v>34</v>
      </c>
      <c r="U259" t="s">
        <v>1641</v>
      </c>
    </row>
    <row r="260" spans="1:21" hidden="1">
      <c r="A260" t="s">
        <v>1645</v>
      </c>
      <c r="B260" t="s">
        <v>23</v>
      </c>
      <c r="C260" t="s">
        <v>1646</v>
      </c>
      <c r="D260" t="s">
        <v>1647</v>
      </c>
      <c r="E260" t="s">
        <v>1648</v>
      </c>
      <c r="F260" t="s">
        <v>34</v>
      </c>
      <c r="G260" t="s">
        <v>1649</v>
      </c>
      <c r="H260" t="s">
        <v>1650</v>
      </c>
      <c r="I260">
        <v>0</v>
      </c>
      <c r="J260" t="s">
        <v>1650</v>
      </c>
      <c r="K260">
        <v>0</v>
      </c>
      <c r="L260" t="s">
        <v>1651</v>
      </c>
      <c r="M260" t="s">
        <v>1652</v>
      </c>
      <c r="N260" t="s">
        <v>36</v>
      </c>
      <c r="O260">
        <v>0</v>
      </c>
      <c r="P260" t="s">
        <v>34</v>
      </c>
      <c r="Q260" t="s">
        <v>34</v>
      </c>
      <c r="R260" t="s">
        <v>34</v>
      </c>
      <c r="S260" t="s">
        <v>34</v>
      </c>
      <c r="T260" t="s">
        <v>34</v>
      </c>
      <c r="U260" t="s">
        <v>1650</v>
      </c>
    </row>
    <row r="261" spans="1:21" hidden="1">
      <c r="A261" t="s">
        <v>1654</v>
      </c>
      <c r="B261" t="s">
        <v>23</v>
      </c>
      <c r="C261" t="s">
        <v>1655</v>
      </c>
      <c r="D261" t="s">
        <v>1656</v>
      </c>
      <c r="E261" t="s">
        <v>1657</v>
      </c>
      <c r="F261">
        <v>860524654</v>
      </c>
      <c r="G261" t="s">
        <v>1658</v>
      </c>
      <c r="H261" t="s">
        <v>1659</v>
      </c>
      <c r="I261" t="s">
        <v>1660</v>
      </c>
      <c r="J261" t="s">
        <v>1659</v>
      </c>
      <c r="K261">
        <v>0</v>
      </c>
      <c r="L261" t="s">
        <v>1661</v>
      </c>
      <c r="M261" t="s">
        <v>1662</v>
      </c>
      <c r="N261" t="s">
        <v>49</v>
      </c>
      <c r="O261">
        <v>0</v>
      </c>
      <c r="P261" t="s">
        <v>1663</v>
      </c>
      <c r="Q261" t="s">
        <v>209</v>
      </c>
      <c r="R261" t="s">
        <v>34</v>
      </c>
      <c r="S261">
        <v>13360922</v>
      </c>
      <c r="T261" t="s">
        <v>34</v>
      </c>
      <c r="U261" t="s">
        <v>1659</v>
      </c>
    </row>
    <row r="262" spans="1:21" hidden="1">
      <c r="A262" t="s">
        <v>1665</v>
      </c>
      <c r="B262" t="s">
        <v>23</v>
      </c>
      <c r="C262" t="s">
        <v>1666</v>
      </c>
      <c r="D262" t="s">
        <v>1667</v>
      </c>
      <c r="E262" t="s">
        <v>1632</v>
      </c>
      <c r="F262" t="s">
        <v>34</v>
      </c>
      <c r="G262" t="s">
        <v>1668</v>
      </c>
      <c r="H262" t="s">
        <v>1669</v>
      </c>
      <c r="I262">
        <v>0</v>
      </c>
      <c r="J262" t="s">
        <v>1669</v>
      </c>
      <c r="K262">
        <v>0</v>
      </c>
      <c r="L262" t="s">
        <v>1669</v>
      </c>
      <c r="M262" t="s">
        <v>1670</v>
      </c>
      <c r="N262" t="s">
        <v>36</v>
      </c>
      <c r="O262">
        <v>0</v>
      </c>
      <c r="P262" t="s">
        <v>34</v>
      </c>
      <c r="Q262" t="s">
        <v>34</v>
      </c>
      <c r="R262" t="s">
        <v>34</v>
      </c>
      <c r="S262" t="s">
        <v>34</v>
      </c>
      <c r="T262" t="s">
        <v>34</v>
      </c>
      <c r="U262" t="s">
        <v>1669</v>
      </c>
    </row>
    <row r="263" spans="1:21" hidden="1">
      <c r="A263" t="s">
        <v>1672</v>
      </c>
      <c r="B263" t="s">
        <v>23</v>
      </c>
      <c r="C263" t="s">
        <v>1673</v>
      </c>
      <c r="D263" t="s">
        <v>1674</v>
      </c>
      <c r="E263" t="s">
        <v>26</v>
      </c>
      <c r="F263">
        <v>41377254</v>
      </c>
      <c r="G263" t="s">
        <v>1675</v>
      </c>
      <c r="H263" t="s">
        <v>546</v>
      </c>
      <c r="I263" t="s">
        <v>1676</v>
      </c>
      <c r="J263" t="s">
        <v>546</v>
      </c>
      <c r="K263">
        <v>0</v>
      </c>
      <c r="L263" t="s">
        <v>1677</v>
      </c>
      <c r="M263" t="s">
        <v>1678</v>
      </c>
      <c r="N263" t="s">
        <v>49</v>
      </c>
      <c r="O263">
        <v>0</v>
      </c>
      <c r="P263" t="s">
        <v>1675</v>
      </c>
      <c r="Q263" t="s">
        <v>61</v>
      </c>
      <c r="R263" t="s">
        <v>34</v>
      </c>
      <c r="S263">
        <v>41377254</v>
      </c>
      <c r="T263" t="s">
        <v>34</v>
      </c>
      <c r="U263" t="s">
        <v>546</v>
      </c>
    </row>
    <row r="264" spans="1:21" hidden="1">
      <c r="A264" t="s">
        <v>1680</v>
      </c>
      <c r="B264" t="s">
        <v>23</v>
      </c>
      <c r="C264" t="s">
        <v>1681</v>
      </c>
      <c r="D264" t="s">
        <v>25</v>
      </c>
      <c r="E264" t="s">
        <v>26</v>
      </c>
      <c r="F264">
        <v>79298478</v>
      </c>
      <c r="G264" t="s">
        <v>1682</v>
      </c>
      <c r="H264" t="s">
        <v>1683</v>
      </c>
      <c r="I264" t="s">
        <v>1684</v>
      </c>
      <c r="J264" t="s">
        <v>1685</v>
      </c>
      <c r="K264" t="s">
        <v>1684</v>
      </c>
      <c r="L264" t="s">
        <v>1686</v>
      </c>
      <c r="M264" t="s">
        <v>1687</v>
      </c>
      <c r="N264" t="s">
        <v>36</v>
      </c>
      <c r="O264">
        <v>0</v>
      </c>
      <c r="P264" t="s">
        <v>1688</v>
      </c>
      <c r="Q264" t="s">
        <v>872</v>
      </c>
      <c r="R264" t="s">
        <v>27</v>
      </c>
      <c r="S264">
        <v>79298478</v>
      </c>
      <c r="T264" t="s">
        <v>62</v>
      </c>
      <c r="U264" t="s">
        <v>1683</v>
      </c>
    </row>
    <row r="265" spans="1:21" hidden="1">
      <c r="A265" t="s">
        <v>1690</v>
      </c>
      <c r="B265" t="s">
        <v>23</v>
      </c>
      <c r="C265" t="s">
        <v>1691</v>
      </c>
      <c r="D265" t="s">
        <v>1656</v>
      </c>
      <c r="E265" t="s">
        <v>1614</v>
      </c>
      <c r="F265">
        <v>860037013</v>
      </c>
      <c r="G265" t="s">
        <v>1692</v>
      </c>
      <c r="H265" t="s">
        <v>1693</v>
      </c>
      <c r="I265" t="s">
        <v>1693</v>
      </c>
      <c r="J265" t="s">
        <v>1693</v>
      </c>
      <c r="K265">
        <v>0</v>
      </c>
      <c r="L265">
        <v>0</v>
      </c>
      <c r="M265" t="s">
        <v>1694</v>
      </c>
      <c r="N265" t="s">
        <v>49</v>
      </c>
      <c r="O265">
        <v>0</v>
      </c>
      <c r="P265" t="s">
        <v>1695</v>
      </c>
      <c r="Q265" t="s">
        <v>50</v>
      </c>
      <c r="R265" t="s">
        <v>34</v>
      </c>
      <c r="S265">
        <v>19480687</v>
      </c>
      <c r="T265" t="s">
        <v>34</v>
      </c>
      <c r="U265" t="s">
        <v>1693</v>
      </c>
    </row>
    <row r="266" spans="1:21" hidden="1">
      <c r="A266" t="s">
        <v>1697</v>
      </c>
      <c r="B266" t="s">
        <v>41</v>
      </c>
      <c r="C266" t="s">
        <v>1698</v>
      </c>
      <c r="D266" t="s">
        <v>1699</v>
      </c>
      <c r="E266" t="s">
        <v>1614</v>
      </c>
      <c r="F266">
        <v>900984675</v>
      </c>
      <c r="G266" t="s">
        <v>1700</v>
      </c>
      <c r="H266" t="s">
        <v>1701</v>
      </c>
      <c r="I266">
        <v>0</v>
      </c>
      <c r="J266" t="s">
        <v>1701</v>
      </c>
      <c r="K266">
        <v>0</v>
      </c>
      <c r="L266">
        <v>8.3770000000000007</v>
      </c>
      <c r="M266" t="s">
        <v>1702</v>
      </c>
      <c r="N266" t="s">
        <v>36</v>
      </c>
      <c r="O266">
        <v>31</v>
      </c>
      <c r="P266" t="s">
        <v>1703</v>
      </c>
      <c r="Q266" t="s">
        <v>877</v>
      </c>
      <c r="R266" t="s">
        <v>34</v>
      </c>
      <c r="S266">
        <v>1016009195</v>
      </c>
      <c r="T266" t="s">
        <v>34</v>
      </c>
      <c r="U266" t="s">
        <v>1701</v>
      </c>
    </row>
    <row r="267" spans="1:21" hidden="1">
      <c r="A267" t="s">
        <v>1705</v>
      </c>
      <c r="B267" t="s">
        <v>23</v>
      </c>
      <c r="C267" t="s">
        <v>1706</v>
      </c>
      <c r="D267" t="s">
        <v>25</v>
      </c>
      <c r="E267" t="s">
        <v>1614</v>
      </c>
      <c r="F267">
        <v>800250589</v>
      </c>
      <c r="G267" t="s">
        <v>1707</v>
      </c>
      <c r="H267" t="s">
        <v>1708</v>
      </c>
      <c r="I267">
        <v>0</v>
      </c>
      <c r="J267" t="s">
        <v>1708</v>
      </c>
      <c r="K267">
        <v>0</v>
      </c>
      <c r="L267" t="s">
        <v>1708</v>
      </c>
      <c r="M267" t="s">
        <v>1709</v>
      </c>
      <c r="N267" t="s">
        <v>49</v>
      </c>
      <c r="O267">
        <v>0</v>
      </c>
      <c r="P267" t="s">
        <v>1710</v>
      </c>
      <c r="Q267" t="s">
        <v>50</v>
      </c>
      <c r="R267" t="s">
        <v>34</v>
      </c>
      <c r="S267">
        <v>19085376</v>
      </c>
      <c r="T267" t="s">
        <v>34</v>
      </c>
      <c r="U267" t="s">
        <v>1708</v>
      </c>
    </row>
    <row r="268" spans="1:21" hidden="1">
      <c r="A268" t="s">
        <v>1712</v>
      </c>
      <c r="B268" t="s">
        <v>23</v>
      </c>
      <c r="C268" t="s">
        <v>1713</v>
      </c>
      <c r="D268" t="s">
        <v>1699</v>
      </c>
      <c r="E268" t="s">
        <v>1614</v>
      </c>
      <c r="F268">
        <v>890935855</v>
      </c>
      <c r="G268" t="s">
        <v>1714</v>
      </c>
      <c r="H268" t="s">
        <v>1715</v>
      </c>
      <c r="I268">
        <v>0</v>
      </c>
      <c r="J268" t="s">
        <v>1715</v>
      </c>
      <c r="K268">
        <v>0</v>
      </c>
      <c r="L268" t="s">
        <v>1715</v>
      </c>
      <c r="M268" t="s">
        <v>1716</v>
      </c>
      <c r="N268" t="s">
        <v>36</v>
      </c>
      <c r="O268">
        <v>0</v>
      </c>
      <c r="P268" t="s">
        <v>1717</v>
      </c>
      <c r="Q268" t="s">
        <v>61</v>
      </c>
      <c r="R268" t="s">
        <v>34</v>
      </c>
      <c r="S268" s="5">
        <v>43154985</v>
      </c>
      <c r="T268" t="s">
        <v>34</v>
      </c>
      <c r="U268" t="s">
        <v>1715</v>
      </c>
    </row>
    <row r="269" spans="1:21" hidden="1">
      <c r="A269" t="s">
        <v>1718</v>
      </c>
      <c r="S269" s="5"/>
    </row>
    <row r="270" spans="1:21" hidden="1">
      <c r="A270" t="s">
        <v>1720</v>
      </c>
      <c r="B270" t="s">
        <v>23</v>
      </c>
      <c r="C270" t="s">
        <v>1721</v>
      </c>
      <c r="D270" t="s">
        <v>25</v>
      </c>
      <c r="E270" t="s">
        <v>26</v>
      </c>
      <c r="F270">
        <v>1018438428</v>
      </c>
      <c r="G270" t="s">
        <v>1722</v>
      </c>
      <c r="H270" t="s">
        <v>1598</v>
      </c>
      <c r="I270">
        <v>0</v>
      </c>
      <c r="J270" t="s">
        <v>1598</v>
      </c>
      <c r="K270">
        <v>0</v>
      </c>
      <c r="L270" t="s">
        <v>1598</v>
      </c>
      <c r="M270" t="s">
        <v>1723</v>
      </c>
      <c r="N270" t="s">
        <v>36</v>
      </c>
      <c r="O270">
        <v>0</v>
      </c>
      <c r="P270" t="s">
        <v>1722</v>
      </c>
      <c r="Q270" t="s">
        <v>38</v>
      </c>
      <c r="R270" t="s">
        <v>34</v>
      </c>
      <c r="S270">
        <v>1018438428</v>
      </c>
      <c r="T270" t="s">
        <v>34</v>
      </c>
      <c r="U270" t="s">
        <v>1598</v>
      </c>
    </row>
    <row r="271" spans="1:21" hidden="1">
      <c r="A271" t="s">
        <v>1725</v>
      </c>
      <c r="B271" t="s">
        <v>23</v>
      </c>
      <c r="C271" t="s">
        <v>1726</v>
      </c>
      <c r="D271" t="s">
        <v>25</v>
      </c>
      <c r="E271" t="s">
        <v>26</v>
      </c>
      <c r="F271">
        <v>80723323</v>
      </c>
      <c r="G271" t="s">
        <v>1727</v>
      </c>
      <c r="H271" t="s">
        <v>1598</v>
      </c>
      <c r="I271">
        <v>0</v>
      </c>
      <c r="J271" t="s">
        <v>1598</v>
      </c>
      <c r="K271">
        <v>0</v>
      </c>
      <c r="L271" t="s">
        <v>1598</v>
      </c>
      <c r="M271" t="s">
        <v>1728</v>
      </c>
      <c r="N271" t="s">
        <v>36</v>
      </c>
      <c r="O271">
        <v>0</v>
      </c>
      <c r="P271" t="s">
        <v>1727</v>
      </c>
      <c r="Q271" t="s">
        <v>38</v>
      </c>
      <c r="R271" t="s">
        <v>34</v>
      </c>
      <c r="S271">
        <v>80723323</v>
      </c>
      <c r="T271" t="s">
        <v>34</v>
      </c>
      <c r="U271" t="s">
        <v>1598</v>
      </c>
    </row>
    <row r="272" spans="1:21" hidden="1">
      <c r="A272" t="s">
        <v>1730</v>
      </c>
      <c r="B272" t="s">
        <v>23</v>
      </c>
      <c r="C272" t="s">
        <v>1731</v>
      </c>
      <c r="D272" t="s">
        <v>25</v>
      </c>
      <c r="E272" t="s">
        <v>26</v>
      </c>
      <c r="F272">
        <v>1019071630</v>
      </c>
      <c r="G272" t="s">
        <v>1732</v>
      </c>
      <c r="H272" t="s">
        <v>1733</v>
      </c>
      <c r="I272" t="s">
        <v>1734</v>
      </c>
      <c r="J272" t="s">
        <v>1733</v>
      </c>
      <c r="K272">
        <v>0</v>
      </c>
      <c r="L272" t="s">
        <v>1735</v>
      </c>
      <c r="M272" t="s">
        <v>1736</v>
      </c>
      <c r="N272" t="s">
        <v>36</v>
      </c>
      <c r="O272">
        <v>0</v>
      </c>
      <c r="P272" t="s">
        <v>1732</v>
      </c>
      <c r="Q272" t="s">
        <v>61</v>
      </c>
      <c r="R272" t="s">
        <v>34</v>
      </c>
      <c r="S272">
        <v>1019071630</v>
      </c>
      <c r="T272" t="s">
        <v>34</v>
      </c>
      <c r="U272" t="s">
        <v>1733</v>
      </c>
    </row>
    <row r="273" spans="1:21" hidden="1">
      <c r="A273" t="s">
        <v>1738</v>
      </c>
      <c r="B273" t="s">
        <v>23</v>
      </c>
      <c r="C273" t="s">
        <v>1739</v>
      </c>
      <c r="D273" t="s">
        <v>25</v>
      </c>
      <c r="E273" t="s">
        <v>26</v>
      </c>
      <c r="F273">
        <v>1032424211</v>
      </c>
      <c r="G273" t="s">
        <v>1740</v>
      </c>
      <c r="H273" t="s">
        <v>1302</v>
      </c>
      <c r="I273">
        <v>0</v>
      </c>
      <c r="J273" t="s">
        <v>1302</v>
      </c>
      <c r="K273">
        <v>0</v>
      </c>
      <c r="L273" t="s">
        <v>1741</v>
      </c>
      <c r="M273" t="s">
        <v>1742</v>
      </c>
      <c r="N273" t="s">
        <v>36</v>
      </c>
      <c r="O273">
        <v>0</v>
      </c>
      <c r="P273" t="s">
        <v>1740</v>
      </c>
      <c r="Q273" t="s">
        <v>61</v>
      </c>
      <c r="R273" t="s">
        <v>27</v>
      </c>
      <c r="S273">
        <v>1032424211</v>
      </c>
      <c r="T273" t="s">
        <v>196</v>
      </c>
      <c r="U273" t="s">
        <v>1302</v>
      </c>
    </row>
    <row r="274" spans="1:21" hidden="1">
      <c r="A274" t="s">
        <v>1744</v>
      </c>
      <c r="B274" t="s">
        <v>23</v>
      </c>
      <c r="C274" t="s">
        <v>1745</v>
      </c>
      <c r="D274" t="s">
        <v>25</v>
      </c>
      <c r="E274" t="s">
        <v>26</v>
      </c>
      <c r="F274">
        <v>1023937029</v>
      </c>
      <c r="G274" t="s">
        <v>1746</v>
      </c>
      <c r="H274" t="s">
        <v>1747</v>
      </c>
      <c r="I274" t="s">
        <v>1748</v>
      </c>
      <c r="J274" t="s">
        <v>1747</v>
      </c>
      <c r="K274">
        <v>0</v>
      </c>
      <c r="L274" t="s">
        <v>1747</v>
      </c>
      <c r="M274" t="s">
        <v>1749</v>
      </c>
      <c r="N274" t="s">
        <v>36</v>
      </c>
      <c r="O274">
        <v>0</v>
      </c>
      <c r="P274" t="s">
        <v>1746</v>
      </c>
      <c r="Q274" t="s">
        <v>61</v>
      </c>
      <c r="R274" t="s">
        <v>34</v>
      </c>
      <c r="S274">
        <v>1023937029</v>
      </c>
      <c r="T274" t="s">
        <v>34</v>
      </c>
      <c r="U274" t="s">
        <v>1747</v>
      </c>
    </row>
    <row r="275" spans="1:21" hidden="1">
      <c r="A275" t="s">
        <v>1751</v>
      </c>
      <c r="B275" t="s">
        <v>23</v>
      </c>
      <c r="C275" t="s">
        <v>1752</v>
      </c>
      <c r="D275" t="s">
        <v>25</v>
      </c>
      <c r="E275" t="s">
        <v>26</v>
      </c>
      <c r="F275">
        <v>52243716</v>
      </c>
      <c r="G275" t="s">
        <v>1753</v>
      </c>
      <c r="H275" t="s">
        <v>1733</v>
      </c>
      <c r="I275" t="s">
        <v>1754</v>
      </c>
      <c r="J275" t="s">
        <v>1733</v>
      </c>
      <c r="K275">
        <v>0</v>
      </c>
      <c r="L275" t="s">
        <v>1735</v>
      </c>
      <c r="M275" t="s">
        <v>1755</v>
      </c>
      <c r="N275" t="s">
        <v>36</v>
      </c>
      <c r="O275">
        <v>0</v>
      </c>
      <c r="P275" t="s">
        <v>1753</v>
      </c>
      <c r="Q275" t="s">
        <v>145</v>
      </c>
      <c r="R275" t="s">
        <v>27</v>
      </c>
      <c r="S275">
        <v>52243716</v>
      </c>
      <c r="T275" t="s">
        <v>196</v>
      </c>
      <c r="U275" t="s">
        <v>1733</v>
      </c>
    </row>
    <row r="276" spans="1:21" hidden="1">
      <c r="A276" t="s">
        <v>1756</v>
      </c>
      <c r="B276" t="s">
        <v>23</v>
      </c>
      <c r="C276" t="s">
        <v>1757</v>
      </c>
      <c r="D276" t="s">
        <v>1758</v>
      </c>
      <c r="E276" t="s">
        <v>26</v>
      </c>
      <c r="F276">
        <v>900959048</v>
      </c>
      <c r="G276" t="s">
        <v>1759</v>
      </c>
      <c r="H276" t="s">
        <v>1760</v>
      </c>
      <c r="I276">
        <v>0</v>
      </c>
      <c r="J276" t="s">
        <v>1760</v>
      </c>
      <c r="K276">
        <v>0</v>
      </c>
      <c r="L276" t="s">
        <v>1760</v>
      </c>
      <c r="M276" t="s">
        <v>1761</v>
      </c>
      <c r="N276" t="s">
        <v>36</v>
      </c>
      <c r="O276">
        <v>0</v>
      </c>
      <c r="P276" t="s">
        <v>34</v>
      </c>
      <c r="Q276" t="s">
        <v>34</v>
      </c>
      <c r="R276" t="s">
        <v>34</v>
      </c>
      <c r="S276" t="s">
        <v>34</v>
      </c>
      <c r="T276" t="s">
        <v>34</v>
      </c>
      <c r="U276" t="s">
        <v>1760</v>
      </c>
    </row>
    <row r="277" spans="1:21" hidden="1">
      <c r="A277" t="s">
        <v>1763</v>
      </c>
      <c r="B277" t="s">
        <v>23</v>
      </c>
      <c r="C277" t="s">
        <v>1764</v>
      </c>
      <c r="D277" t="s">
        <v>25</v>
      </c>
      <c r="E277" t="s">
        <v>26</v>
      </c>
      <c r="F277">
        <v>1010215026</v>
      </c>
      <c r="G277" t="s">
        <v>1765</v>
      </c>
      <c r="H277" t="s">
        <v>195</v>
      </c>
      <c r="I277" t="s">
        <v>1766</v>
      </c>
      <c r="J277" t="s">
        <v>195</v>
      </c>
      <c r="K277">
        <v>0</v>
      </c>
      <c r="L277" t="s">
        <v>1767</v>
      </c>
      <c r="M277" t="s">
        <v>1768</v>
      </c>
      <c r="N277" t="s">
        <v>36</v>
      </c>
      <c r="O277">
        <v>0</v>
      </c>
      <c r="P277" t="s">
        <v>1765</v>
      </c>
      <c r="Q277" t="s">
        <v>209</v>
      </c>
      <c r="R277" t="s">
        <v>27</v>
      </c>
      <c r="S277">
        <v>1010215026</v>
      </c>
      <c r="T277" t="s">
        <v>62</v>
      </c>
      <c r="U277" t="s">
        <v>195</v>
      </c>
    </row>
    <row r="278" spans="1:21" hidden="1">
      <c r="A278" t="s">
        <v>1770</v>
      </c>
      <c r="B278" t="s">
        <v>23</v>
      </c>
      <c r="C278" t="s">
        <v>1771</v>
      </c>
      <c r="D278" t="s">
        <v>25</v>
      </c>
      <c r="E278" t="s">
        <v>26</v>
      </c>
      <c r="F278">
        <v>1010191581</v>
      </c>
      <c r="G278" t="s">
        <v>1772</v>
      </c>
      <c r="H278" t="s">
        <v>1302</v>
      </c>
      <c r="I278">
        <v>0</v>
      </c>
      <c r="J278" t="s">
        <v>1302</v>
      </c>
      <c r="K278">
        <v>0</v>
      </c>
      <c r="L278" t="s">
        <v>1773</v>
      </c>
      <c r="M278" t="s">
        <v>1774</v>
      </c>
      <c r="N278" t="s">
        <v>36</v>
      </c>
      <c r="O278">
        <v>0</v>
      </c>
      <c r="P278" t="s">
        <v>1772</v>
      </c>
      <c r="Q278" t="s">
        <v>877</v>
      </c>
      <c r="R278" t="s">
        <v>27</v>
      </c>
      <c r="S278">
        <v>1010191581</v>
      </c>
      <c r="T278" t="s">
        <v>196</v>
      </c>
      <c r="U278" t="s">
        <v>1302</v>
      </c>
    </row>
    <row r="279" spans="1:21" hidden="1">
      <c r="A279" t="s">
        <v>1776</v>
      </c>
      <c r="B279" t="s">
        <v>23</v>
      </c>
      <c r="C279" t="s">
        <v>1278</v>
      </c>
      <c r="D279" t="s">
        <v>25</v>
      </c>
      <c r="E279" t="s">
        <v>26</v>
      </c>
      <c r="F279">
        <v>1026281354</v>
      </c>
      <c r="G279" t="s">
        <v>1777</v>
      </c>
      <c r="H279" t="s">
        <v>1747</v>
      </c>
      <c r="I279" t="s">
        <v>1778</v>
      </c>
      <c r="J279" t="s">
        <v>1747</v>
      </c>
      <c r="K279">
        <v>0</v>
      </c>
      <c r="L279" t="s">
        <v>1779</v>
      </c>
      <c r="M279" t="s">
        <v>1780</v>
      </c>
      <c r="N279" t="s">
        <v>36</v>
      </c>
      <c r="O279">
        <v>0</v>
      </c>
      <c r="P279" t="s">
        <v>1777</v>
      </c>
      <c r="Q279" t="s">
        <v>38</v>
      </c>
      <c r="R279" t="s">
        <v>27</v>
      </c>
      <c r="S279">
        <v>1026281354</v>
      </c>
      <c r="T279" t="s">
        <v>196</v>
      </c>
      <c r="U279" t="s">
        <v>1747</v>
      </c>
    </row>
    <row r="280" spans="1:21" hidden="1">
      <c r="A280" t="s">
        <v>1782</v>
      </c>
      <c r="B280" t="s">
        <v>23</v>
      </c>
      <c r="C280" t="s">
        <v>1783</v>
      </c>
      <c r="D280" t="s">
        <v>25</v>
      </c>
      <c r="E280" t="s">
        <v>26</v>
      </c>
      <c r="F280">
        <v>80731316</v>
      </c>
      <c r="G280" t="s">
        <v>1784</v>
      </c>
      <c r="H280" t="s">
        <v>1747</v>
      </c>
      <c r="I280" t="s">
        <v>1778</v>
      </c>
      <c r="J280" t="s">
        <v>1747</v>
      </c>
      <c r="K280">
        <v>0</v>
      </c>
      <c r="L280" t="s">
        <v>1785</v>
      </c>
      <c r="M280" t="s">
        <v>1786</v>
      </c>
      <c r="N280" t="s">
        <v>36</v>
      </c>
      <c r="O280">
        <v>0</v>
      </c>
      <c r="P280" t="s">
        <v>1787</v>
      </c>
      <c r="Q280" t="s">
        <v>38</v>
      </c>
      <c r="R280" t="s">
        <v>34</v>
      </c>
      <c r="S280">
        <v>80731316</v>
      </c>
      <c r="T280" t="s">
        <v>34</v>
      </c>
      <c r="U280" t="s">
        <v>1747</v>
      </c>
    </row>
    <row r="281" spans="1:21" hidden="1">
      <c r="A281" t="s">
        <v>1789</v>
      </c>
      <c r="B281" t="s">
        <v>23</v>
      </c>
      <c r="C281" t="s">
        <v>1790</v>
      </c>
      <c r="D281" t="s">
        <v>25</v>
      </c>
      <c r="E281" t="s">
        <v>26</v>
      </c>
      <c r="F281">
        <v>16262063</v>
      </c>
      <c r="G281" t="s">
        <v>1791</v>
      </c>
      <c r="H281" t="s">
        <v>1747</v>
      </c>
      <c r="I281" t="s">
        <v>1792</v>
      </c>
      <c r="J281" t="s">
        <v>1747</v>
      </c>
      <c r="K281">
        <v>0</v>
      </c>
      <c r="L281" t="s">
        <v>1793</v>
      </c>
      <c r="M281" t="s">
        <v>1794</v>
      </c>
      <c r="N281" t="s">
        <v>36</v>
      </c>
      <c r="O281">
        <v>0</v>
      </c>
      <c r="P281" t="s">
        <v>1795</v>
      </c>
      <c r="Q281" t="s">
        <v>50</v>
      </c>
      <c r="R281" t="s">
        <v>27</v>
      </c>
      <c r="S281">
        <v>16262063</v>
      </c>
      <c r="T281" t="s">
        <v>62</v>
      </c>
      <c r="U281" t="s">
        <v>1747</v>
      </c>
    </row>
    <row r="282" spans="1:21" hidden="1">
      <c r="A282" t="s">
        <v>1796</v>
      </c>
    </row>
    <row r="283" spans="1:21" hidden="1">
      <c r="A283" t="s">
        <v>1797</v>
      </c>
      <c r="B283" t="s">
        <v>41</v>
      </c>
      <c r="C283" t="s">
        <v>1798</v>
      </c>
      <c r="D283" t="s">
        <v>1758</v>
      </c>
      <c r="E283" t="s">
        <v>1799</v>
      </c>
      <c r="F283">
        <v>800250713</v>
      </c>
      <c r="G283" t="s">
        <v>1800</v>
      </c>
      <c r="H283" t="s">
        <v>1801</v>
      </c>
      <c r="I283">
        <v>0</v>
      </c>
      <c r="J283" t="s">
        <v>1801</v>
      </c>
      <c r="K283">
        <v>0</v>
      </c>
      <c r="L283" t="s">
        <v>1801</v>
      </c>
      <c r="M283" t="s">
        <v>1802</v>
      </c>
      <c r="N283" t="s">
        <v>36</v>
      </c>
      <c r="O283">
        <v>0</v>
      </c>
      <c r="P283" t="s">
        <v>1803</v>
      </c>
      <c r="Q283" t="s">
        <v>145</v>
      </c>
      <c r="R283" t="s">
        <v>34</v>
      </c>
      <c r="S283">
        <v>34538289</v>
      </c>
      <c r="T283" t="s">
        <v>34</v>
      </c>
      <c r="U283" t="s">
        <v>1801</v>
      </c>
    </row>
    <row r="284" spans="1:21" hidden="1">
      <c r="A284" t="s">
        <v>1805</v>
      </c>
      <c r="B284" t="s">
        <v>23</v>
      </c>
      <c r="C284" t="s">
        <v>1806</v>
      </c>
      <c r="D284" t="s">
        <v>25</v>
      </c>
      <c r="E284" t="s">
        <v>26</v>
      </c>
      <c r="F284">
        <v>20730664</v>
      </c>
      <c r="G284" t="s">
        <v>1807</v>
      </c>
      <c r="H284" t="s">
        <v>1808</v>
      </c>
      <c r="I284">
        <v>0</v>
      </c>
      <c r="J284" t="s">
        <v>1808</v>
      </c>
      <c r="K284">
        <v>0</v>
      </c>
      <c r="L284" t="s">
        <v>1808</v>
      </c>
      <c r="M284" t="s">
        <v>1809</v>
      </c>
      <c r="N284" t="s">
        <v>36</v>
      </c>
      <c r="O284">
        <v>0</v>
      </c>
      <c r="P284" t="s">
        <v>1807</v>
      </c>
      <c r="Q284" t="s">
        <v>61</v>
      </c>
      <c r="R284" t="s">
        <v>27</v>
      </c>
      <c r="S284">
        <v>20730664</v>
      </c>
      <c r="T284" t="s">
        <v>196</v>
      </c>
      <c r="U284" t="s">
        <v>1808</v>
      </c>
    </row>
    <row r="285" spans="1:21" hidden="1">
      <c r="A285" t="s">
        <v>1810</v>
      </c>
      <c r="B285" t="s">
        <v>23</v>
      </c>
      <c r="C285" t="s">
        <v>1811</v>
      </c>
      <c r="D285" t="s">
        <v>25</v>
      </c>
      <c r="E285" t="s">
        <v>26</v>
      </c>
      <c r="F285">
        <v>79849223</v>
      </c>
      <c r="G285" t="s">
        <v>1812</v>
      </c>
      <c r="H285" t="s">
        <v>1813</v>
      </c>
      <c r="I285">
        <v>0</v>
      </c>
      <c r="J285" t="s">
        <v>1813</v>
      </c>
      <c r="K285">
        <v>0</v>
      </c>
      <c r="L285" t="s">
        <v>1813</v>
      </c>
      <c r="M285" t="s">
        <v>1814</v>
      </c>
      <c r="N285" t="s">
        <v>36</v>
      </c>
      <c r="O285">
        <v>0</v>
      </c>
      <c r="P285" t="s">
        <v>1815</v>
      </c>
      <c r="Q285" t="s">
        <v>61</v>
      </c>
      <c r="R285" t="s">
        <v>27</v>
      </c>
      <c r="S285">
        <v>79849223</v>
      </c>
      <c r="T285" t="s">
        <v>62</v>
      </c>
      <c r="U285" t="s">
        <v>1813</v>
      </c>
    </row>
    <row r="286" spans="1:21" hidden="1">
      <c r="A286" t="s">
        <v>1816</v>
      </c>
      <c r="B286" t="s">
        <v>23</v>
      </c>
      <c r="C286" t="s">
        <v>1817</v>
      </c>
      <c r="D286" t="s">
        <v>25</v>
      </c>
      <c r="E286" t="s">
        <v>1614</v>
      </c>
      <c r="F286">
        <v>900521780</v>
      </c>
      <c r="G286" t="s">
        <v>1818</v>
      </c>
      <c r="H286" t="s">
        <v>1819</v>
      </c>
      <c r="I286">
        <v>0</v>
      </c>
      <c r="J286" t="s">
        <v>1819</v>
      </c>
      <c r="K286">
        <v>0</v>
      </c>
      <c r="L286" t="s">
        <v>1819</v>
      </c>
      <c r="M286" t="s">
        <v>1820</v>
      </c>
      <c r="N286" t="s">
        <v>36</v>
      </c>
      <c r="O286">
        <v>0</v>
      </c>
      <c r="P286" t="s">
        <v>1821</v>
      </c>
      <c r="Q286" t="s">
        <v>50</v>
      </c>
      <c r="R286" t="s">
        <v>34</v>
      </c>
      <c r="S286">
        <v>79850680</v>
      </c>
      <c r="T286" t="s">
        <v>34</v>
      </c>
      <c r="U286" t="s">
        <v>1819</v>
      </c>
    </row>
    <row r="287" spans="1:21" hidden="1">
      <c r="A287" t="s">
        <v>1822</v>
      </c>
      <c r="B287" t="s">
        <v>23</v>
      </c>
      <c r="C287" t="s">
        <v>1823</v>
      </c>
      <c r="D287" t="s">
        <v>25</v>
      </c>
      <c r="E287" t="s">
        <v>26</v>
      </c>
      <c r="F287">
        <v>1022388899</v>
      </c>
      <c r="G287" t="s">
        <v>1824</v>
      </c>
      <c r="H287" t="s">
        <v>1747</v>
      </c>
      <c r="I287">
        <v>0</v>
      </c>
      <c r="J287" t="s">
        <v>1747</v>
      </c>
      <c r="K287">
        <v>0</v>
      </c>
      <c r="L287" t="s">
        <v>1747</v>
      </c>
      <c r="M287" t="s">
        <v>1825</v>
      </c>
      <c r="N287" t="s">
        <v>36</v>
      </c>
      <c r="O287">
        <v>0</v>
      </c>
      <c r="P287" t="s">
        <v>1824</v>
      </c>
      <c r="Q287" t="s">
        <v>61</v>
      </c>
      <c r="R287" t="s">
        <v>27</v>
      </c>
      <c r="S287">
        <v>1022388899</v>
      </c>
      <c r="T287" t="s">
        <v>62</v>
      </c>
      <c r="U287" t="s">
        <v>1747</v>
      </c>
    </row>
    <row r="288" spans="1:21" hidden="1">
      <c r="A288" t="s">
        <v>1826</v>
      </c>
    </row>
    <row r="289" spans="1:21" hidden="1">
      <c r="A289" t="s">
        <v>1827</v>
      </c>
    </row>
    <row r="290" spans="1:21" hidden="1">
      <c r="A290" t="s">
        <v>1828</v>
      </c>
      <c r="B290" t="s">
        <v>1829</v>
      </c>
      <c r="C290" t="s">
        <v>1830</v>
      </c>
      <c r="D290" t="s">
        <v>25</v>
      </c>
      <c r="E290" t="s">
        <v>26</v>
      </c>
      <c r="F290">
        <v>80186230</v>
      </c>
      <c r="G290" t="s">
        <v>1831</v>
      </c>
      <c r="H290" t="s">
        <v>1832</v>
      </c>
      <c r="I290">
        <v>0</v>
      </c>
      <c r="J290" t="s">
        <v>1832</v>
      </c>
      <c r="K290">
        <v>0</v>
      </c>
      <c r="L290" t="s">
        <v>1832</v>
      </c>
      <c r="M290" t="s">
        <v>1833</v>
      </c>
      <c r="N290" t="s">
        <v>36</v>
      </c>
      <c r="O290">
        <v>0</v>
      </c>
      <c r="P290" t="s">
        <v>1831</v>
      </c>
      <c r="Q290" t="s">
        <v>38</v>
      </c>
      <c r="R290" t="s">
        <v>27</v>
      </c>
      <c r="S290">
        <v>80186230</v>
      </c>
      <c r="T290" t="s">
        <v>62</v>
      </c>
      <c r="U290" t="s">
        <v>1832</v>
      </c>
    </row>
    <row r="291" spans="1:21" hidden="1">
      <c r="A291" t="s">
        <v>1834</v>
      </c>
      <c r="B291" t="s">
        <v>23</v>
      </c>
      <c r="C291" t="s">
        <v>1835</v>
      </c>
      <c r="D291" t="s">
        <v>1758</v>
      </c>
      <c r="E291" t="s">
        <v>1799</v>
      </c>
      <c r="F291">
        <v>901508361</v>
      </c>
      <c r="G291" t="s">
        <v>1836</v>
      </c>
      <c r="H291" t="s">
        <v>1837</v>
      </c>
      <c r="I291">
        <v>0</v>
      </c>
      <c r="J291" t="s">
        <v>1837</v>
      </c>
      <c r="K291">
        <v>0</v>
      </c>
      <c r="L291" t="s">
        <v>1837</v>
      </c>
      <c r="M291" t="s">
        <v>1838</v>
      </c>
      <c r="N291" t="s">
        <v>36</v>
      </c>
      <c r="O291">
        <v>0</v>
      </c>
      <c r="P291" t="s">
        <v>34</v>
      </c>
      <c r="Q291" t="s">
        <v>34</v>
      </c>
      <c r="R291" t="s">
        <v>34</v>
      </c>
      <c r="S291" t="s">
        <v>34</v>
      </c>
      <c r="T291" t="s">
        <v>34</v>
      </c>
      <c r="U291" t="s">
        <v>1837</v>
      </c>
    </row>
    <row r="292" spans="1:21" hidden="1">
      <c r="A292" t="s">
        <v>1839</v>
      </c>
      <c r="B292" t="s">
        <v>23</v>
      </c>
      <c r="C292" t="s">
        <v>1840</v>
      </c>
      <c r="D292" t="s">
        <v>25</v>
      </c>
      <c r="E292" t="s">
        <v>26</v>
      </c>
      <c r="F292">
        <v>53124797</v>
      </c>
      <c r="G292" t="s">
        <v>1841</v>
      </c>
      <c r="H292" t="s">
        <v>1813</v>
      </c>
      <c r="I292">
        <v>0</v>
      </c>
      <c r="J292" t="s">
        <v>1813</v>
      </c>
      <c r="K292">
        <v>0</v>
      </c>
      <c r="L292" t="s">
        <v>1813</v>
      </c>
      <c r="M292" t="s">
        <v>1842</v>
      </c>
      <c r="N292" t="s">
        <v>36</v>
      </c>
      <c r="O292">
        <v>0</v>
      </c>
      <c r="P292" t="s">
        <v>1841</v>
      </c>
      <c r="Q292" t="s">
        <v>38</v>
      </c>
      <c r="R292" t="s">
        <v>34</v>
      </c>
      <c r="S292">
        <v>53124797</v>
      </c>
      <c r="T292" t="s">
        <v>34</v>
      </c>
      <c r="U292" t="s">
        <v>1813</v>
      </c>
    </row>
    <row r="293" spans="1:21" hidden="1">
      <c r="A293" t="s">
        <v>1843</v>
      </c>
      <c r="B293" t="s">
        <v>1829</v>
      </c>
      <c r="C293" t="s">
        <v>1844</v>
      </c>
      <c r="D293" t="s">
        <v>1758</v>
      </c>
      <c r="E293" t="s">
        <v>1799</v>
      </c>
      <c r="F293">
        <v>800148631</v>
      </c>
      <c r="G293" t="s">
        <v>1845</v>
      </c>
      <c r="H293" t="s">
        <v>1846</v>
      </c>
      <c r="I293">
        <v>0</v>
      </c>
      <c r="J293" t="s">
        <v>1846</v>
      </c>
      <c r="K293">
        <v>0</v>
      </c>
      <c r="L293" t="s">
        <v>1846</v>
      </c>
      <c r="M293" t="s">
        <v>1847</v>
      </c>
      <c r="N293" t="s">
        <v>36</v>
      </c>
      <c r="O293">
        <v>0</v>
      </c>
      <c r="P293" t="s">
        <v>1848</v>
      </c>
      <c r="Q293" t="s">
        <v>38</v>
      </c>
      <c r="R293" t="s">
        <v>34</v>
      </c>
      <c r="S293" s="5">
        <v>39774920</v>
      </c>
      <c r="T293" t="s">
        <v>34</v>
      </c>
      <c r="U293" t="s">
        <v>1846</v>
      </c>
    </row>
    <row r="294" spans="1:21" hidden="1">
      <c r="A294" t="s">
        <v>1849</v>
      </c>
      <c r="B294" t="s">
        <v>23</v>
      </c>
      <c r="C294" t="s">
        <v>1850</v>
      </c>
      <c r="D294" t="s">
        <v>25</v>
      </c>
      <c r="E294" t="s">
        <v>26</v>
      </c>
      <c r="F294">
        <v>1014211226</v>
      </c>
      <c r="G294" t="s">
        <v>732</v>
      </c>
      <c r="H294" t="s">
        <v>1747</v>
      </c>
      <c r="I294">
        <v>0</v>
      </c>
      <c r="J294" t="s">
        <v>1747</v>
      </c>
      <c r="K294">
        <v>0</v>
      </c>
      <c r="L294" t="s">
        <v>1747</v>
      </c>
      <c r="M294" t="s">
        <v>1851</v>
      </c>
      <c r="N294" t="s">
        <v>36</v>
      </c>
      <c r="O294">
        <v>0</v>
      </c>
      <c r="P294" t="s">
        <v>732</v>
      </c>
      <c r="Q294" t="s">
        <v>38</v>
      </c>
      <c r="R294" t="s">
        <v>27</v>
      </c>
      <c r="S294">
        <v>1014211226</v>
      </c>
      <c r="T294" t="s">
        <v>62</v>
      </c>
      <c r="U294" t="s">
        <v>1747</v>
      </c>
    </row>
    <row r="295" spans="1:21" hidden="1">
      <c r="A295" t="s">
        <v>1852</v>
      </c>
      <c r="B295" t="s">
        <v>23</v>
      </c>
      <c r="C295" t="s">
        <v>1853</v>
      </c>
      <c r="D295" t="s">
        <v>25</v>
      </c>
      <c r="E295" t="s">
        <v>26</v>
      </c>
      <c r="F295">
        <v>52252049</v>
      </c>
      <c r="G295" t="s">
        <v>1854</v>
      </c>
      <c r="H295" t="s">
        <v>1855</v>
      </c>
      <c r="I295">
        <v>0</v>
      </c>
      <c r="J295" t="s">
        <v>1855</v>
      </c>
      <c r="K295">
        <v>0</v>
      </c>
      <c r="L295" t="s">
        <v>1855</v>
      </c>
      <c r="M295" t="s">
        <v>1856</v>
      </c>
      <c r="N295" t="s">
        <v>36</v>
      </c>
      <c r="O295">
        <v>0</v>
      </c>
      <c r="P295" t="s">
        <v>1854</v>
      </c>
      <c r="Q295" t="s">
        <v>145</v>
      </c>
      <c r="R295" t="s">
        <v>27</v>
      </c>
      <c r="S295">
        <v>52252049</v>
      </c>
      <c r="T295" t="s">
        <v>196</v>
      </c>
      <c r="U295" t="s">
        <v>1855</v>
      </c>
    </row>
    <row r="296" spans="1:21" hidden="1">
      <c r="A296" t="s">
        <v>1857</v>
      </c>
      <c r="B296" t="s">
        <v>23</v>
      </c>
      <c r="C296" t="s">
        <v>1858</v>
      </c>
      <c r="D296" t="s">
        <v>1758</v>
      </c>
      <c r="E296" t="s">
        <v>1799</v>
      </c>
      <c r="F296">
        <v>860061099</v>
      </c>
      <c r="G296" t="s">
        <v>1859</v>
      </c>
      <c r="H296" t="s">
        <v>1860</v>
      </c>
      <c r="I296">
        <v>0</v>
      </c>
      <c r="J296" t="s">
        <v>1860</v>
      </c>
      <c r="K296">
        <v>0</v>
      </c>
      <c r="L296" t="s">
        <v>1860</v>
      </c>
      <c r="M296" t="s">
        <v>1861</v>
      </c>
      <c r="N296" t="s">
        <v>36</v>
      </c>
      <c r="O296">
        <v>0</v>
      </c>
      <c r="P296" t="s">
        <v>34</v>
      </c>
      <c r="Q296" t="s">
        <v>34</v>
      </c>
      <c r="R296" t="s">
        <v>34</v>
      </c>
      <c r="S296" t="s">
        <v>34</v>
      </c>
      <c r="T296" t="s">
        <v>34</v>
      </c>
      <c r="U296" t="s">
        <v>1860</v>
      </c>
    </row>
    <row r="297" spans="1:21" hidden="1">
      <c r="A297" t="s">
        <v>1862</v>
      </c>
      <c r="B297" t="s">
        <v>23</v>
      </c>
      <c r="C297" t="s">
        <v>1863</v>
      </c>
      <c r="D297" t="s">
        <v>1864</v>
      </c>
      <c r="E297" t="s">
        <v>1865</v>
      </c>
      <c r="F297">
        <v>901370420</v>
      </c>
      <c r="G297" t="s">
        <v>1866</v>
      </c>
      <c r="H297" t="s">
        <v>1867</v>
      </c>
      <c r="I297">
        <v>0</v>
      </c>
      <c r="J297" t="s">
        <v>1867</v>
      </c>
      <c r="K297">
        <v>0</v>
      </c>
      <c r="L297" t="s">
        <v>1867</v>
      </c>
      <c r="M297" t="s">
        <v>1868</v>
      </c>
      <c r="N297" t="s">
        <v>36</v>
      </c>
      <c r="O297">
        <v>0</v>
      </c>
      <c r="P297" t="s">
        <v>1869</v>
      </c>
      <c r="Q297" t="s">
        <v>145</v>
      </c>
      <c r="R297" t="s">
        <v>34</v>
      </c>
      <c r="S297">
        <v>41696667</v>
      </c>
      <c r="T297" t="s">
        <v>34</v>
      </c>
      <c r="U297" t="s">
        <v>1867</v>
      </c>
    </row>
    <row r="298" spans="1:21" hidden="1">
      <c r="A298" t="s">
        <v>1870</v>
      </c>
      <c r="B298" t="s">
        <v>1829</v>
      </c>
      <c r="C298" t="s">
        <v>1871</v>
      </c>
      <c r="D298" t="s">
        <v>25</v>
      </c>
      <c r="E298" t="s">
        <v>26</v>
      </c>
      <c r="F298">
        <v>65500490</v>
      </c>
      <c r="G298" t="s">
        <v>450</v>
      </c>
      <c r="H298" t="s">
        <v>1872</v>
      </c>
      <c r="I298">
        <v>0</v>
      </c>
      <c r="J298" t="s">
        <v>1872</v>
      </c>
      <c r="K298">
        <v>0</v>
      </c>
      <c r="L298" t="s">
        <v>1872</v>
      </c>
      <c r="M298" t="s">
        <v>1873</v>
      </c>
      <c r="N298" t="s">
        <v>36</v>
      </c>
      <c r="O298">
        <v>0</v>
      </c>
      <c r="P298" t="s">
        <v>456</v>
      </c>
      <c r="Q298" t="s">
        <v>145</v>
      </c>
      <c r="R298" t="s">
        <v>34</v>
      </c>
      <c r="S298">
        <v>65500490</v>
      </c>
      <c r="T298" t="s">
        <v>34</v>
      </c>
      <c r="U298" t="s">
        <v>1872</v>
      </c>
    </row>
    <row r="299" spans="1:21" hidden="1">
      <c r="A299" t="s">
        <v>1874</v>
      </c>
    </row>
    <row r="300" spans="1:21" hidden="1">
      <c r="A300" t="s">
        <v>1875</v>
      </c>
      <c r="B300" t="s">
        <v>23</v>
      </c>
      <c r="C300" t="s">
        <v>1876</v>
      </c>
      <c r="D300" t="s">
        <v>25</v>
      </c>
      <c r="E300" t="s">
        <v>1614</v>
      </c>
      <c r="F300">
        <v>900521780</v>
      </c>
      <c r="G300" t="s">
        <v>1818</v>
      </c>
      <c r="H300" t="s">
        <v>1877</v>
      </c>
      <c r="I300">
        <v>0</v>
      </c>
      <c r="J300" t="s">
        <v>1877</v>
      </c>
      <c r="K300">
        <v>0</v>
      </c>
      <c r="L300" t="s">
        <v>1877</v>
      </c>
      <c r="M300" t="s">
        <v>1878</v>
      </c>
      <c r="N300" t="s">
        <v>36</v>
      </c>
      <c r="O300">
        <v>0</v>
      </c>
      <c r="P300" t="s">
        <v>1821</v>
      </c>
      <c r="Q300" t="s">
        <v>50</v>
      </c>
      <c r="R300" t="s">
        <v>34</v>
      </c>
      <c r="S300">
        <v>79850680</v>
      </c>
      <c r="T300" t="s">
        <v>34</v>
      </c>
      <c r="U300" t="s">
        <v>1877</v>
      </c>
    </row>
    <row r="301" spans="1:21" hidden="1">
      <c r="A301" t="s">
        <v>1879</v>
      </c>
      <c r="B301" t="s">
        <v>1829</v>
      </c>
      <c r="C301" t="s">
        <v>1880</v>
      </c>
      <c r="D301" t="s">
        <v>25</v>
      </c>
      <c r="E301" t="s">
        <v>26</v>
      </c>
      <c r="F301">
        <v>1013583600</v>
      </c>
      <c r="G301" t="s">
        <v>513</v>
      </c>
      <c r="H301" t="s">
        <v>1881</v>
      </c>
      <c r="I301">
        <v>0</v>
      </c>
      <c r="J301" t="s">
        <v>1881</v>
      </c>
      <c r="K301">
        <v>0</v>
      </c>
      <c r="L301" t="s">
        <v>1881</v>
      </c>
      <c r="M301" t="s">
        <v>1882</v>
      </c>
      <c r="N301" t="s">
        <v>36</v>
      </c>
      <c r="O301">
        <v>0</v>
      </c>
      <c r="P301" t="s">
        <v>513</v>
      </c>
      <c r="Q301" t="s">
        <v>50</v>
      </c>
      <c r="R301" t="s">
        <v>34</v>
      </c>
      <c r="S301">
        <v>1013583600</v>
      </c>
      <c r="T301" t="s">
        <v>34</v>
      </c>
      <c r="U301" t="s">
        <v>1881</v>
      </c>
    </row>
    <row r="302" spans="1:21" hidden="1">
      <c r="A302" t="s">
        <v>1883</v>
      </c>
      <c r="B302" t="s">
        <v>41</v>
      </c>
      <c r="C302" t="s">
        <v>1884</v>
      </c>
      <c r="D302" t="s">
        <v>25</v>
      </c>
      <c r="E302" t="s">
        <v>1799</v>
      </c>
      <c r="F302">
        <v>1031162333</v>
      </c>
      <c r="G302" t="s">
        <v>1885</v>
      </c>
      <c r="H302" t="s">
        <v>1886</v>
      </c>
      <c r="I302" t="s">
        <v>1887</v>
      </c>
      <c r="J302" t="s">
        <v>1888</v>
      </c>
      <c r="K302" t="s">
        <v>1887</v>
      </c>
      <c r="L302">
        <v>0</v>
      </c>
      <c r="M302" t="s">
        <v>1889</v>
      </c>
      <c r="N302" t="s">
        <v>36</v>
      </c>
      <c r="O302">
        <v>0</v>
      </c>
      <c r="P302" t="s">
        <v>1885</v>
      </c>
      <c r="Q302" t="s">
        <v>438</v>
      </c>
      <c r="R302" t="s">
        <v>34</v>
      </c>
      <c r="S302">
        <v>1031162333</v>
      </c>
      <c r="T302" t="s">
        <v>34</v>
      </c>
      <c r="U302">
        <v>0</v>
      </c>
    </row>
    <row r="303" spans="1:21" hidden="1">
      <c r="A303" t="s">
        <v>1890</v>
      </c>
      <c r="B303" t="s">
        <v>41</v>
      </c>
      <c r="C303" t="s">
        <v>1891</v>
      </c>
      <c r="D303" t="s">
        <v>25</v>
      </c>
      <c r="E303" t="s">
        <v>1799</v>
      </c>
      <c r="F303">
        <v>79360276</v>
      </c>
      <c r="G303" t="s">
        <v>615</v>
      </c>
      <c r="H303" t="s">
        <v>1892</v>
      </c>
      <c r="I303" t="s">
        <v>1893</v>
      </c>
      <c r="J303">
        <v>466.66699999999997</v>
      </c>
      <c r="K303" t="s">
        <v>1893</v>
      </c>
      <c r="L303" t="s">
        <v>1894</v>
      </c>
      <c r="M303" t="s">
        <v>1895</v>
      </c>
      <c r="N303" t="s">
        <v>36</v>
      </c>
      <c r="O303">
        <v>0</v>
      </c>
      <c r="P303" t="s">
        <v>615</v>
      </c>
      <c r="Q303" t="s">
        <v>61</v>
      </c>
      <c r="R303" t="s">
        <v>34</v>
      </c>
      <c r="S303">
        <v>79360276</v>
      </c>
      <c r="T303" t="s">
        <v>34</v>
      </c>
      <c r="U303">
        <v>0</v>
      </c>
    </row>
  </sheetData>
  <autoFilter ref="A1:AD303" xr:uid="{F84DBD8C-6100-4F1C-A696-0171066DD2B6}">
    <filterColumn colId="0">
      <filters>
        <filter val="039-2022"/>
        <filter val="139-2022"/>
        <filter val="239-2022"/>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A439-E322-4D00-BCC2-F560CA230577}">
  <dimension ref="A2:WYD282"/>
  <sheetViews>
    <sheetView tabSelected="1" zoomScale="96" zoomScaleNormal="96" workbookViewId="0">
      <pane ySplit="2" topLeftCell="A54" activePane="bottomLeft" state="frozen"/>
      <selection pane="bottomLeft" activeCell="A2" sqref="A2"/>
    </sheetView>
  </sheetViews>
  <sheetFormatPr baseColWidth="10" defaultColWidth="11.5" defaultRowHeight="14"/>
  <cols>
    <col min="1" max="1" width="11.5" style="7" customWidth="1"/>
    <col min="2" max="2" width="13.6640625" style="7" customWidth="1"/>
    <col min="3" max="3" width="22.6640625" style="11" customWidth="1"/>
    <col min="4" max="4" width="27.83203125" style="11" customWidth="1"/>
    <col min="5" max="5" width="18.6640625" style="7" customWidth="1"/>
    <col min="6" max="6" width="14.83203125" style="8" customWidth="1"/>
    <col min="7" max="7" width="29" style="10" customWidth="1"/>
    <col min="8" max="8" width="33.1640625" style="14" customWidth="1"/>
    <col min="9" max="11" width="19" style="21" customWidth="1"/>
    <col min="12" max="13" width="11.5" style="10" customWidth="1"/>
    <col min="14" max="14" width="53.33203125" style="19" customWidth="1"/>
    <col min="15" max="16384" width="11.5" style="10"/>
  </cols>
  <sheetData>
    <row r="2" spans="1:14" s="52" customFormat="1" ht="36">
      <c r="A2" s="493" t="s">
        <v>3999</v>
      </c>
      <c r="B2" s="494" t="s">
        <v>1898</v>
      </c>
      <c r="C2" s="495" t="s">
        <v>1907</v>
      </c>
      <c r="D2" s="495" t="s">
        <v>1908</v>
      </c>
      <c r="E2" s="495" t="s">
        <v>1899</v>
      </c>
      <c r="F2" s="495" t="s">
        <v>1900</v>
      </c>
      <c r="G2" s="495" t="s">
        <v>1904</v>
      </c>
      <c r="H2" s="495" t="s">
        <v>1920</v>
      </c>
      <c r="I2" s="495" t="s">
        <v>1934</v>
      </c>
      <c r="J2" s="496" t="s">
        <v>3997</v>
      </c>
      <c r="K2" s="496" t="s">
        <v>3998</v>
      </c>
      <c r="L2" s="496" t="s">
        <v>1951</v>
      </c>
      <c r="M2" s="496" t="s">
        <v>1952</v>
      </c>
      <c r="N2" s="496" t="s">
        <v>2001</v>
      </c>
    </row>
    <row r="3" spans="1:14" s="19" customFormat="1" ht="15">
      <c r="A3" s="3" t="s">
        <v>2002</v>
      </c>
      <c r="B3" s="3" t="s">
        <v>2003</v>
      </c>
      <c r="C3" s="481" t="s">
        <v>2010</v>
      </c>
      <c r="D3" s="481" t="s">
        <v>2011</v>
      </c>
      <c r="E3" s="53" t="s">
        <v>2004</v>
      </c>
      <c r="F3" s="3">
        <v>1</v>
      </c>
      <c r="G3" s="53" t="s">
        <v>2007</v>
      </c>
      <c r="H3" s="482" t="s">
        <v>2016</v>
      </c>
      <c r="I3" s="76">
        <v>53900000</v>
      </c>
      <c r="J3" s="76">
        <v>37240000</v>
      </c>
      <c r="K3" s="76">
        <v>16660000</v>
      </c>
      <c r="L3" s="483">
        <v>44574</v>
      </c>
      <c r="M3" s="483">
        <v>44907</v>
      </c>
      <c r="N3" s="92" t="s">
        <v>35</v>
      </c>
    </row>
    <row r="4" spans="1:14" ht="15">
      <c r="A4" s="3" t="s">
        <v>2002</v>
      </c>
      <c r="B4" s="53" t="s">
        <v>2003</v>
      </c>
      <c r="C4" s="481" t="s">
        <v>2010</v>
      </c>
      <c r="D4" s="481" t="s">
        <v>2011</v>
      </c>
      <c r="E4" s="53" t="s">
        <v>2026</v>
      </c>
      <c r="F4" s="3">
        <v>2</v>
      </c>
      <c r="G4" s="53" t="s">
        <v>2027</v>
      </c>
      <c r="H4" s="482" t="s">
        <v>43</v>
      </c>
      <c r="I4" s="76">
        <v>48000000</v>
      </c>
      <c r="J4" s="76">
        <v>45600000</v>
      </c>
      <c r="K4" s="76">
        <v>2400000</v>
      </c>
      <c r="L4" s="483">
        <v>44574</v>
      </c>
      <c r="M4" s="483">
        <v>44816</v>
      </c>
      <c r="N4" s="92" t="s">
        <v>48</v>
      </c>
    </row>
    <row r="5" spans="1:14" ht="15">
      <c r="A5" s="55" t="s">
        <v>2002</v>
      </c>
      <c r="B5" s="53" t="s">
        <v>2003</v>
      </c>
      <c r="C5" s="481" t="s">
        <v>2010</v>
      </c>
      <c r="D5" s="481" t="s">
        <v>2011</v>
      </c>
      <c r="E5" s="103" t="s">
        <v>2038</v>
      </c>
      <c r="F5" s="3">
        <v>3</v>
      </c>
      <c r="G5" s="103" t="s">
        <v>2039</v>
      </c>
      <c r="H5" s="482" t="s">
        <v>60</v>
      </c>
      <c r="I5" s="76">
        <v>82500000</v>
      </c>
      <c r="J5" s="76">
        <v>57000000</v>
      </c>
      <c r="K5" s="76">
        <v>25500000</v>
      </c>
      <c r="L5" s="483">
        <v>44574</v>
      </c>
      <c r="M5" s="483">
        <v>44907</v>
      </c>
      <c r="N5" s="92" t="s">
        <v>59</v>
      </c>
    </row>
    <row r="6" spans="1:14" ht="15">
      <c r="A6" s="55" t="s">
        <v>2002</v>
      </c>
      <c r="B6" s="53" t="s">
        <v>2003</v>
      </c>
      <c r="C6" s="481" t="s">
        <v>2010</v>
      </c>
      <c r="D6" s="481" t="s">
        <v>2011</v>
      </c>
      <c r="E6" s="103" t="s">
        <v>2047</v>
      </c>
      <c r="F6" s="3">
        <v>4</v>
      </c>
      <c r="G6" s="103" t="s">
        <v>2048</v>
      </c>
      <c r="H6" s="482" t="s">
        <v>66</v>
      </c>
      <c r="I6" s="76">
        <v>104500000</v>
      </c>
      <c r="J6" s="76">
        <v>72200000</v>
      </c>
      <c r="K6" s="76">
        <v>32300000</v>
      </c>
      <c r="L6" s="483">
        <v>44574</v>
      </c>
      <c r="M6" s="483">
        <v>44907</v>
      </c>
      <c r="N6" s="92" t="s">
        <v>71</v>
      </c>
    </row>
    <row r="7" spans="1:14" ht="15" customHeight="1">
      <c r="A7" s="3" t="s">
        <v>2002</v>
      </c>
      <c r="B7" s="53" t="s">
        <v>2003</v>
      </c>
      <c r="C7" s="481" t="s">
        <v>2010</v>
      </c>
      <c r="D7" s="481" t="s">
        <v>2058</v>
      </c>
      <c r="E7" s="53" t="s">
        <v>2053</v>
      </c>
      <c r="F7" s="3">
        <v>5</v>
      </c>
      <c r="G7" s="53" t="s">
        <v>2055</v>
      </c>
      <c r="H7" s="482" t="s">
        <v>75</v>
      </c>
      <c r="I7" s="76">
        <v>20800000</v>
      </c>
      <c r="J7" s="76">
        <v>19760000</v>
      </c>
      <c r="K7" s="76">
        <v>1040000</v>
      </c>
      <c r="L7" s="483">
        <v>44574</v>
      </c>
      <c r="M7" s="483">
        <v>44816</v>
      </c>
      <c r="N7" s="92" t="s">
        <v>80</v>
      </c>
    </row>
    <row r="8" spans="1:14" ht="15">
      <c r="A8" s="3" t="s">
        <v>2002</v>
      </c>
      <c r="B8" s="53" t="s">
        <v>2003</v>
      </c>
      <c r="C8" s="481" t="s">
        <v>2010</v>
      </c>
      <c r="D8" s="481" t="s">
        <v>2058</v>
      </c>
      <c r="E8" s="53" t="s">
        <v>2070</v>
      </c>
      <c r="F8" s="3">
        <v>6</v>
      </c>
      <c r="G8" s="53" t="s">
        <v>2055</v>
      </c>
      <c r="H8" s="482" t="s">
        <v>2072</v>
      </c>
      <c r="I8" s="76">
        <v>18400000</v>
      </c>
      <c r="J8" s="76">
        <v>17480000</v>
      </c>
      <c r="K8" s="76">
        <v>920000</v>
      </c>
      <c r="L8" s="483">
        <v>44574</v>
      </c>
      <c r="M8" s="483">
        <v>44816</v>
      </c>
      <c r="N8" s="92" t="s">
        <v>90</v>
      </c>
    </row>
    <row r="9" spans="1:14" ht="15">
      <c r="A9" s="55" t="s">
        <v>2002</v>
      </c>
      <c r="B9" s="53" t="s">
        <v>2003</v>
      </c>
      <c r="C9" s="481" t="s">
        <v>2010</v>
      </c>
      <c r="D9" s="481" t="s">
        <v>2011</v>
      </c>
      <c r="E9" s="103" t="s">
        <v>2077</v>
      </c>
      <c r="F9" s="3">
        <v>7</v>
      </c>
      <c r="G9" s="103" t="s">
        <v>2078</v>
      </c>
      <c r="H9" s="482" t="s">
        <v>94</v>
      </c>
      <c r="I9" s="76">
        <v>101200000</v>
      </c>
      <c r="J9" s="76">
        <v>60413333</v>
      </c>
      <c r="K9" s="76">
        <v>40786667</v>
      </c>
      <c r="L9" s="483">
        <v>44575</v>
      </c>
      <c r="M9" s="483">
        <v>44908</v>
      </c>
      <c r="N9" s="92" t="s">
        <v>99</v>
      </c>
    </row>
    <row r="10" spans="1:14" ht="15">
      <c r="A10" s="55" t="s">
        <v>2002</v>
      </c>
      <c r="B10" s="53" t="s">
        <v>2003</v>
      </c>
      <c r="C10" s="481" t="s">
        <v>2010</v>
      </c>
      <c r="D10" s="481" t="s">
        <v>2011</v>
      </c>
      <c r="E10" s="103" t="s">
        <v>2086</v>
      </c>
      <c r="F10" s="3">
        <v>8</v>
      </c>
      <c r="G10" s="103" t="s">
        <v>2087</v>
      </c>
      <c r="H10" s="482" t="s">
        <v>103</v>
      </c>
      <c r="I10" s="76">
        <v>51700000</v>
      </c>
      <c r="J10" s="76">
        <v>34623333</v>
      </c>
      <c r="K10" s="76">
        <v>17076667</v>
      </c>
      <c r="L10" s="483">
        <v>44581</v>
      </c>
      <c r="M10" s="483">
        <v>44914</v>
      </c>
      <c r="N10" s="92" t="s">
        <v>108</v>
      </c>
    </row>
    <row r="11" spans="1:14" ht="15">
      <c r="A11" s="55" t="s">
        <v>2002</v>
      </c>
      <c r="B11" s="53" t="s">
        <v>2003</v>
      </c>
      <c r="C11" s="481" t="s">
        <v>2010</v>
      </c>
      <c r="D11" s="481" t="s">
        <v>2011</v>
      </c>
      <c r="E11" s="103" t="s">
        <v>2094</v>
      </c>
      <c r="F11" s="3">
        <v>9</v>
      </c>
      <c r="G11" s="103" t="s">
        <v>2096</v>
      </c>
      <c r="H11" s="482" t="s">
        <v>112</v>
      </c>
      <c r="I11" s="76">
        <v>45600000</v>
      </c>
      <c r="J11" s="76">
        <v>43120000</v>
      </c>
      <c r="K11" s="76">
        <v>2480000</v>
      </c>
      <c r="L11" s="483">
        <v>44574</v>
      </c>
      <c r="M11" s="483">
        <v>44816</v>
      </c>
      <c r="N11" s="92" t="s">
        <v>118</v>
      </c>
    </row>
    <row r="12" spans="1:14" ht="15">
      <c r="A12" s="55" t="s">
        <v>2002</v>
      </c>
      <c r="B12" s="53" t="s">
        <v>2003</v>
      </c>
      <c r="C12" s="481" t="s">
        <v>2010</v>
      </c>
      <c r="D12" s="481" t="s">
        <v>2011</v>
      </c>
      <c r="E12" s="103" t="s">
        <v>2105</v>
      </c>
      <c r="F12" s="3">
        <v>10</v>
      </c>
      <c r="G12" s="103" t="s">
        <v>2106</v>
      </c>
      <c r="H12" s="482" t="s">
        <v>122</v>
      </c>
      <c r="I12" s="76">
        <v>66000000</v>
      </c>
      <c r="J12" s="76">
        <v>45400000</v>
      </c>
      <c r="K12" s="76">
        <v>20600000</v>
      </c>
      <c r="L12" s="483">
        <v>44575</v>
      </c>
      <c r="M12" s="483">
        <v>44908</v>
      </c>
      <c r="N12" s="92" t="s">
        <v>126</v>
      </c>
    </row>
    <row r="13" spans="1:14" ht="15">
      <c r="A13" s="55" t="s">
        <v>2002</v>
      </c>
      <c r="B13" s="53" t="s">
        <v>2003</v>
      </c>
      <c r="C13" s="481" t="s">
        <v>2010</v>
      </c>
      <c r="D13" s="481" t="s">
        <v>2011</v>
      </c>
      <c r="E13" s="103" t="s">
        <v>2112</v>
      </c>
      <c r="F13" s="3">
        <v>11</v>
      </c>
      <c r="G13" s="103" t="s">
        <v>2113</v>
      </c>
      <c r="H13" s="482" t="s">
        <v>130</v>
      </c>
      <c r="I13" s="76">
        <v>39200000</v>
      </c>
      <c r="J13" s="76">
        <v>36423333</v>
      </c>
      <c r="K13" s="76">
        <v>2776667</v>
      </c>
      <c r="L13" s="483">
        <v>44579</v>
      </c>
      <c r="M13" s="483">
        <v>44821</v>
      </c>
      <c r="N13" s="92" t="s">
        <v>136</v>
      </c>
    </row>
    <row r="14" spans="1:14" ht="15">
      <c r="A14" s="3" t="s">
        <v>2119</v>
      </c>
      <c r="B14" s="53" t="s">
        <v>2003</v>
      </c>
      <c r="C14" s="481" t="s">
        <v>2010</v>
      </c>
      <c r="D14" s="481" t="s">
        <v>2058</v>
      </c>
      <c r="E14" s="53" t="s">
        <v>2120</v>
      </c>
      <c r="F14" s="3">
        <v>12</v>
      </c>
      <c r="G14" s="53" t="s">
        <v>2055</v>
      </c>
      <c r="H14" s="482" t="s">
        <v>139</v>
      </c>
      <c r="I14" s="76">
        <v>18400000</v>
      </c>
      <c r="J14" s="76">
        <v>17480000</v>
      </c>
      <c r="K14" s="76">
        <v>920000</v>
      </c>
      <c r="L14" s="483">
        <v>44574</v>
      </c>
      <c r="M14" s="483">
        <v>44816</v>
      </c>
      <c r="N14" s="92" t="s">
        <v>144</v>
      </c>
    </row>
    <row r="15" spans="1:14" ht="15" customHeight="1">
      <c r="A15" s="3" t="s">
        <v>2002</v>
      </c>
      <c r="B15" s="53" t="s">
        <v>2003</v>
      </c>
      <c r="C15" s="481" t="s">
        <v>2010</v>
      </c>
      <c r="D15" s="481" t="s">
        <v>2058</v>
      </c>
      <c r="E15" s="53" t="s">
        <v>2128</v>
      </c>
      <c r="F15" s="3">
        <v>13</v>
      </c>
      <c r="G15" s="53" t="s">
        <v>2055</v>
      </c>
      <c r="H15" s="482" t="s">
        <v>148</v>
      </c>
      <c r="I15" s="76">
        <v>18400000</v>
      </c>
      <c r="J15" s="76">
        <v>17403333</v>
      </c>
      <c r="K15" s="76">
        <v>996667</v>
      </c>
      <c r="L15" s="483">
        <v>44575</v>
      </c>
      <c r="M15" s="483">
        <v>44817</v>
      </c>
      <c r="N15" s="92" t="s">
        <v>153</v>
      </c>
    </row>
    <row r="16" spans="1:14" ht="15">
      <c r="A16" s="55" t="s">
        <v>2002</v>
      </c>
      <c r="B16" s="53" t="s">
        <v>2003</v>
      </c>
      <c r="C16" s="481" t="s">
        <v>2010</v>
      </c>
      <c r="D16" s="481" t="s">
        <v>2011</v>
      </c>
      <c r="E16" s="103" t="s">
        <v>2132</v>
      </c>
      <c r="F16" s="3">
        <v>14</v>
      </c>
      <c r="G16" s="103" t="s">
        <v>2133</v>
      </c>
      <c r="H16" s="482" t="s">
        <v>157</v>
      </c>
      <c r="I16" s="76">
        <v>48000000</v>
      </c>
      <c r="J16" s="76">
        <v>45600000</v>
      </c>
      <c r="K16" s="76">
        <v>2400000</v>
      </c>
      <c r="L16" s="483">
        <v>44574</v>
      </c>
      <c r="M16" s="483">
        <v>44816</v>
      </c>
      <c r="N16" s="92" t="s">
        <v>162</v>
      </c>
    </row>
    <row r="17" spans="1:14 16188:16202" ht="15">
      <c r="A17" s="55" t="s">
        <v>2002</v>
      </c>
      <c r="B17" s="53" t="s">
        <v>2003</v>
      </c>
      <c r="C17" s="481" t="s">
        <v>2010</v>
      </c>
      <c r="D17" s="481" t="s">
        <v>2011</v>
      </c>
      <c r="E17" s="103" t="s">
        <v>2132</v>
      </c>
      <c r="F17" s="3">
        <v>15</v>
      </c>
      <c r="G17" s="103" t="s">
        <v>2133</v>
      </c>
      <c r="H17" s="482" t="s">
        <v>165</v>
      </c>
      <c r="I17" s="76">
        <v>48000000</v>
      </c>
      <c r="J17" s="76">
        <v>44600000</v>
      </c>
      <c r="K17" s="76">
        <v>3400000</v>
      </c>
      <c r="L17" s="483">
        <v>44579</v>
      </c>
      <c r="M17" s="483">
        <v>44821</v>
      </c>
      <c r="N17" s="92" t="s">
        <v>162</v>
      </c>
    </row>
    <row r="18" spans="1:14 16188:16202" ht="15">
      <c r="A18" s="3" t="s">
        <v>2002</v>
      </c>
      <c r="B18" s="53" t="s">
        <v>2003</v>
      </c>
      <c r="C18" s="481" t="s">
        <v>2010</v>
      </c>
      <c r="D18" s="481" t="s">
        <v>2011</v>
      </c>
      <c r="E18" s="53" t="s">
        <v>2143</v>
      </c>
      <c r="F18" s="3">
        <v>16</v>
      </c>
      <c r="G18" s="53" t="s">
        <v>2145</v>
      </c>
      <c r="H18" s="482" t="s">
        <v>175</v>
      </c>
      <c r="I18" s="76">
        <v>36400000</v>
      </c>
      <c r="J18" s="76">
        <v>34580000</v>
      </c>
      <c r="K18" s="76">
        <v>1820000</v>
      </c>
      <c r="L18" s="483">
        <v>44574</v>
      </c>
      <c r="M18" s="483">
        <v>44816</v>
      </c>
      <c r="N18" s="92" t="s">
        <v>181</v>
      </c>
    </row>
    <row r="19" spans="1:14 16188:16202" ht="15">
      <c r="A19" s="3" t="s">
        <v>2002</v>
      </c>
      <c r="B19" s="53" t="s">
        <v>2003</v>
      </c>
      <c r="C19" s="481" t="s">
        <v>2010</v>
      </c>
      <c r="D19" s="481" t="s">
        <v>2011</v>
      </c>
      <c r="E19" s="53" t="s">
        <v>2143</v>
      </c>
      <c r="F19" s="3">
        <v>17</v>
      </c>
      <c r="G19" s="53" t="s">
        <v>2145</v>
      </c>
      <c r="H19" s="482" t="s">
        <v>2158</v>
      </c>
      <c r="I19" s="76">
        <v>36400000</v>
      </c>
      <c r="J19" s="76">
        <v>34428332</v>
      </c>
      <c r="K19" s="76">
        <v>1971668</v>
      </c>
      <c r="L19" s="483">
        <v>44575</v>
      </c>
      <c r="M19" s="483">
        <v>44817</v>
      </c>
      <c r="N19" s="92" t="s">
        <v>181</v>
      </c>
    </row>
    <row r="20" spans="1:14 16188:16202" ht="15">
      <c r="A20" s="3" t="s">
        <v>2002</v>
      </c>
      <c r="B20" s="53" t="s">
        <v>2003</v>
      </c>
      <c r="C20" s="481" t="s">
        <v>2010</v>
      </c>
      <c r="D20" s="481" t="s">
        <v>2011</v>
      </c>
      <c r="E20" s="53" t="s">
        <v>2143</v>
      </c>
      <c r="F20" s="3">
        <v>18</v>
      </c>
      <c r="G20" s="53" t="s">
        <v>2145</v>
      </c>
      <c r="H20" s="482" t="s">
        <v>2163</v>
      </c>
      <c r="I20" s="76">
        <v>36400000</v>
      </c>
      <c r="J20" s="76">
        <v>31850000</v>
      </c>
      <c r="K20" s="76">
        <v>4550000</v>
      </c>
      <c r="L20" s="483">
        <v>44593</v>
      </c>
      <c r="M20" s="483">
        <v>44834</v>
      </c>
      <c r="N20" s="92" t="s">
        <v>181</v>
      </c>
    </row>
    <row r="21" spans="1:14 16188:16202" ht="15">
      <c r="A21" s="55" t="s">
        <v>2002</v>
      </c>
      <c r="B21" s="53" t="s">
        <v>2003</v>
      </c>
      <c r="C21" s="481" t="s">
        <v>2010</v>
      </c>
      <c r="D21" s="481" t="s">
        <v>2011</v>
      </c>
      <c r="E21" s="103" t="s">
        <v>2169</v>
      </c>
      <c r="F21" s="3">
        <v>19</v>
      </c>
      <c r="G21" s="103" t="s">
        <v>2096</v>
      </c>
      <c r="H21" s="482" t="s">
        <v>200</v>
      </c>
      <c r="I21" s="76">
        <v>45600000</v>
      </c>
      <c r="J21" s="76">
        <v>43130000</v>
      </c>
      <c r="K21" s="76">
        <v>2470000</v>
      </c>
      <c r="L21" s="483">
        <v>44575</v>
      </c>
      <c r="M21" s="483">
        <v>44817</v>
      </c>
      <c r="N21" s="92" t="s">
        <v>204</v>
      </c>
    </row>
    <row r="22" spans="1:14 16188:16202" ht="15">
      <c r="A22" s="55" t="s">
        <v>2002</v>
      </c>
      <c r="B22" s="53" t="s">
        <v>2003</v>
      </c>
      <c r="C22" s="481" t="s">
        <v>2010</v>
      </c>
      <c r="D22" s="481" t="s">
        <v>2011</v>
      </c>
      <c r="E22" s="103" t="s">
        <v>2178</v>
      </c>
      <c r="F22" s="3">
        <v>20</v>
      </c>
      <c r="G22" s="103" t="s">
        <v>2096</v>
      </c>
      <c r="H22" s="482" t="s">
        <v>2182</v>
      </c>
      <c r="I22" s="76">
        <v>45600000</v>
      </c>
      <c r="J22" s="76">
        <v>43130000</v>
      </c>
      <c r="K22" s="76">
        <v>2470000</v>
      </c>
      <c r="L22" s="483">
        <v>44575</v>
      </c>
      <c r="M22" s="483">
        <v>44817</v>
      </c>
      <c r="N22" s="92" t="s">
        <v>208</v>
      </c>
    </row>
    <row r="23" spans="1:14 16188:16202" ht="15">
      <c r="A23" s="55" t="s">
        <v>2002</v>
      </c>
      <c r="B23" s="53" t="s">
        <v>2003</v>
      </c>
      <c r="C23" s="481" t="s">
        <v>2010</v>
      </c>
      <c r="D23" s="481" t="s">
        <v>2011</v>
      </c>
      <c r="E23" s="103" t="s">
        <v>2187</v>
      </c>
      <c r="F23" s="3">
        <v>21</v>
      </c>
      <c r="G23" s="103" t="s">
        <v>2096</v>
      </c>
      <c r="H23" s="482" t="s">
        <v>2189</v>
      </c>
      <c r="I23" s="76">
        <v>45600000</v>
      </c>
      <c r="J23" s="76">
        <v>43320000</v>
      </c>
      <c r="K23" s="76">
        <v>2280000</v>
      </c>
      <c r="L23" s="483">
        <v>44574</v>
      </c>
      <c r="M23" s="483">
        <v>44816</v>
      </c>
      <c r="N23" s="92" t="s">
        <v>217</v>
      </c>
    </row>
    <row r="24" spans="1:14 16188:16202" ht="15">
      <c r="A24" s="55" t="s">
        <v>2002</v>
      </c>
      <c r="B24" s="53" t="s">
        <v>2003</v>
      </c>
      <c r="C24" s="481" t="s">
        <v>2010</v>
      </c>
      <c r="D24" s="481" t="s">
        <v>2011</v>
      </c>
      <c r="E24" s="103" t="s">
        <v>2193</v>
      </c>
      <c r="F24" s="3">
        <v>22</v>
      </c>
      <c r="G24" s="103" t="s">
        <v>2194</v>
      </c>
      <c r="H24" s="482" t="s">
        <v>221</v>
      </c>
      <c r="I24" s="76">
        <v>40000000</v>
      </c>
      <c r="J24" s="76">
        <v>37166667</v>
      </c>
      <c r="K24" s="76">
        <v>2833333</v>
      </c>
      <c r="L24" s="483">
        <v>44579</v>
      </c>
      <c r="M24" s="483">
        <v>44821</v>
      </c>
      <c r="N24" s="92" t="s">
        <v>227</v>
      </c>
    </row>
    <row r="25" spans="1:14 16188:16202" ht="15">
      <c r="A25" s="55" t="s">
        <v>2002</v>
      </c>
      <c r="B25" s="53" t="s">
        <v>2003</v>
      </c>
      <c r="C25" s="481" t="s">
        <v>2010</v>
      </c>
      <c r="D25" s="481" t="s">
        <v>2011</v>
      </c>
      <c r="E25" s="103" t="s">
        <v>2193</v>
      </c>
      <c r="F25" s="3">
        <v>23</v>
      </c>
      <c r="G25" s="103" t="s">
        <v>2194</v>
      </c>
      <c r="H25" s="482" t="s">
        <v>230</v>
      </c>
      <c r="I25" s="76">
        <v>40000000</v>
      </c>
      <c r="J25" s="76">
        <v>37166667</v>
      </c>
      <c r="K25" s="76">
        <v>2833333</v>
      </c>
      <c r="L25" s="483">
        <v>44579</v>
      </c>
      <c r="M25" s="483">
        <v>44821</v>
      </c>
      <c r="N25" s="92" t="s">
        <v>227</v>
      </c>
    </row>
    <row r="26" spans="1:14 16188:16202" ht="15">
      <c r="A26" s="55" t="s">
        <v>2002</v>
      </c>
      <c r="B26" s="53" t="s">
        <v>2003</v>
      </c>
      <c r="C26" s="481" t="s">
        <v>2010</v>
      </c>
      <c r="D26" s="481" t="s">
        <v>2011</v>
      </c>
      <c r="E26" s="103" t="s">
        <v>2193</v>
      </c>
      <c r="F26" s="3">
        <v>24</v>
      </c>
      <c r="G26" s="103" t="s">
        <v>2194</v>
      </c>
      <c r="H26" s="482" t="s">
        <v>236</v>
      </c>
      <c r="I26" s="76">
        <v>40000000</v>
      </c>
      <c r="J26" s="76">
        <v>37000000</v>
      </c>
      <c r="K26" s="76">
        <v>3000000</v>
      </c>
      <c r="L26" s="483">
        <v>44580</v>
      </c>
      <c r="M26" s="483">
        <v>44822</v>
      </c>
      <c r="N26" s="92" t="s">
        <v>227</v>
      </c>
    </row>
    <row r="27" spans="1:14 16188:16202" ht="15">
      <c r="A27" s="55" t="s">
        <v>2002</v>
      </c>
      <c r="B27" s="53" t="s">
        <v>2003</v>
      </c>
      <c r="C27" s="481" t="s">
        <v>2010</v>
      </c>
      <c r="D27" s="481" t="s">
        <v>2011</v>
      </c>
      <c r="E27" s="103" t="s">
        <v>2193</v>
      </c>
      <c r="F27" s="3">
        <v>25</v>
      </c>
      <c r="G27" s="103" t="s">
        <v>2194</v>
      </c>
      <c r="H27" s="482" t="s">
        <v>242</v>
      </c>
      <c r="I27" s="76">
        <v>40000000</v>
      </c>
      <c r="J27" s="76">
        <v>37166667</v>
      </c>
      <c r="K27" s="76">
        <v>2833333</v>
      </c>
      <c r="L27" s="483">
        <v>44579</v>
      </c>
      <c r="M27" s="483">
        <v>44821</v>
      </c>
      <c r="N27" s="92" t="s">
        <v>227</v>
      </c>
    </row>
    <row r="28" spans="1:14 16188:16202" ht="15">
      <c r="A28" s="55" t="s">
        <v>2002</v>
      </c>
      <c r="B28" s="53" t="s">
        <v>2003</v>
      </c>
      <c r="C28" s="481" t="s">
        <v>2010</v>
      </c>
      <c r="D28" s="481" t="s">
        <v>2011</v>
      </c>
      <c r="E28" s="103" t="s">
        <v>2193</v>
      </c>
      <c r="F28" s="3">
        <v>26</v>
      </c>
      <c r="G28" s="103" t="s">
        <v>2194</v>
      </c>
      <c r="H28" s="482" t="s">
        <v>2223</v>
      </c>
      <c r="I28" s="76">
        <v>40000000</v>
      </c>
      <c r="J28" s="76">
        <v>37166666</v>
      </c>
      <c r="K28" s="76">
        <v>2833334</v>
      </c>
      <c r="L28" s="483">
        <v>44579</v>
      </c>
      <c r="M28" s="483">
        <v>44821</v>
      </c>
      <c r="N28" s="92" t="s">
        <v>227</v>
      </c>
    </row>
    <row r="29" spans="1:14 16188:16202" ht="15">
      <c r="A29" s="55" t="s">
        <v>2002</v>
      </c>
      <c r="B29" s="53" t="s">
        <v>2003</v>
      </c>
      <c r="C29" s="481" t="s">
        <v>2010</v>
      </c>
      <c r="D29" s="481" t="s">
        <v>2011</v>
      </c>
      <c r="E29" s="103" t="s">
        <v>2230</v>
      </c>
      <c r="F29" s="3">
        <v>27</v>
      </c>
      <c r="G29" s="103" t="s">
        <v>2231</v>
      </c>
      <c r="H29" s="482" t="s">
        <v>2234</v>
      </c>
      <c r="I29" s="76">
        <v>40000000</v>
      </c>
      <c r="J29" s="76">
        <v>37333333</v>
      </c>
      <c r="K29" s="76">
        <v>2666667</v>
      </c>
      <c r="L29" s="483">
        <v>44578</v>
      </c>
      <c r="M29" s="483">
        <v>44820</v>
      </c>
      <c r="N29" s="92" t="s">
        <v>258</v>
      </c>
    </row>
    <row r="30" spans="1:14 16188:16202">
      <c r="A30" s="3" t="s">
        <v>2119</v>
      </c>
      <c r="B30" s="53" t="s">
        <v>2003</v>
      </c>
      <c r="C30" s="481" t="s">
        <v>2010</v>
      </c>
      <c r="D30" s="481" t="s">
        <v>2011</v>
      </c>
      <c r="E30" s="53" t="s">
        <v>2239</v>
      </c>
      <c r="F30" s="3">
        <v>28</v>
      </c>
      <c r="G30" s="53" t="s">
        <v>535</v>
      </c>
      <c r="H30" s="482" t="s">
        <v>2249</v>
      </c>
      <c r="I30" s="76">
        <v>40000000</v>
      </c>
      <c r="J30" s="76">
        <v>37166666</v>
      </c>
      <c r="K30" s="76">
        <v>2833334</v>
      </c>
      <c r="L30" s="101">
        <v>44579</v>
      </c>
      <c r="M30" s="101">
        <v>44821</v>
      </c>
      <c r="N30" s="10" t="s">
        <v>266</v>
      </c>
      <c r="WXP30" s="3"/>
      <c r="WXQ30" s="3"/>
      <c r="WXR30" s="53"/>
      <c r="WXS30" s="53"/>
      <c r="WXT30" s="53"/>
      <c r="WXU30" s="3"/>
      <c r="WXV30" s="54"/>
      <c r="WXW30" s="55"/>
      <c r="WXX30" s="56"/>
      <c r="WXY30" s="53"/>
      <c r="WXZ30" s="63"/>
      <c r="WYA30" s="58"/>
      <c r="WYB30" s="481"/>
      <c r="WYC30" s="481"/>
      <c r="WYD30" s="481"/>
    </row>
    <row r="31" spans="1:14 16188:16202" ht="15">
      <c r="A31" s="55" t="s">
        <v>2002</v>
      </c>
      <c r="B31" s="53" t="s">
        <v>2003</v>
      </c>
      <c r="C31" s="481" t="s">
        <v>2010</v>
      </c>
      <c r="D31" s="481" t="s">
        <v>2011</v>
      </c>
      <c r="E31" s="103" t="s">
        <v>2252</v>
      </c>
      <c r="F31" s="3">
        <v>29</v>
      </c>
      <c r="G31" s="103" t="s">
        <v>535</v>
      </c>
      <c r="H31" s="482" t="s">
        <v>2253</v>
      </c>
      <c r="I31" s="76">
        <v>40000000</v>
      </c>
      <c r="J31" s="76">
        <v>37166000</v>
      </c>
      <c r="K31" s="76">
        <v>2834000</v>
      </c>
      <c r="L31" s="483">
        <v>44579</v>
      </c>
      <c r="M31" s="483">
        <v>44821</v>
      </c>
      <c r="N31" s="92" t="s">
        <v>274</v>
      </c>
    </row>
    <row r="32" spans="1:14 16188:16202" ht="15">
      <c r="A32" s="55" t="s">
        <v>2002</v>
      </c>
      <c r="B32" s="53" t="s">
        <v>2003</v>
      </c>
      <c r="C32" s="481" t="s">
        <v>2010</v>
      </c>
      <c r="D32" s="481" t="s">
        <v>2058</v>
      </c>
      <c r="E32" s="103" t="s">
        <v>2257</v>
      </c>
      <c r="F32" s="3">
        <v>30</v>
      </c>
      <c r="G32" s="103" t="s">
        <v>2258</v>
      </c>
      <c r="H32" s="482" t="s">
        <v>2261</v>
      </c>
      <c r="I32" s="76">
        <v>22000000</v>
      </c>
      <c r="J32" s="76">
        <v>20350000</v>
      </c>
      <c r="K32" s="76">
        <v>1650000</v>
      </c>
      <c r="L32" s="483">
        <v>44580</v>
      </c>
      <c r="M32" s="483">
        <v>44822</v>
      </c>
      <c r="N32" s="92" t="s">
        <v>284</v>
      </c>
    </row>
    <row r="33" spans="1:14" ht="15">
      <c r="A33" s="55" t="s">
        <v>2002</v>
      </c>
      <c r="B33" s="53" t="s">
        <v>2003</v>
      </c>
      <c r="C33" s="481" t="s">
        <v>2010</v>
      </c>
      <c r="D33" s="481" t="s">
        <v>2058</v>
      </c>
      <c r="E33" s="103" t="s">
        <v>2269</v>
      </c>
      <c r="F33" s="3">
        <v>31</v>
      </c>
      <c r="G33" s="103" t="s">
        <v>287</v>
      </c>
      <c r="H33" s="482" t="s">
        <v>288</v>
      </c>
      <c r="I33" s="76">
        <v>20800000</v>
      </c>
      <c r="J33" s="76">
        <v>19240000</v>
      </c>
      <c r="K33" s="76">
        <v>1560000</v>
      </c>
      <c r="L33" s="483">
        <v>44580</v>
      </c>
      <c r="M33" s="483">
        <v>44822</v>
      </c>
      <c r="N33" s="92" t="s">
        <v>294</v>
      </c>
    </row>
    <row r="34" spans="1:14" ht="15">
      <c r="A34" s="55" t="s">
        <v>2002</v>
      </c>
      <c r="B34" s="53" t="s">
        <v>2003</v>
      </c>
      <c r="C34" s="481" t="s">
        <v>2010</v>
      </c>
      <c r="D34" s="481" t="s">
        <v>2058</v>
      </c>
      <c r="E34" s="103" t="s">
        <v>2269</v>
      </c>
      <c r="F34" s="3">
        <v>32</v>
      </c>
      <c r="G34" s="103" t="s">
        <v>287</v>
      </c>
      <c r="H34" s="482" t="s">
        <v>297</v>
      </c>
      <c r="I34" s="76">
        <v>20800000</v>
      </c>
      <c r="J34" s="76">
        <v>19240000</v>
      </c>
      <c r="K34" s="76">
        <v>1560000</v>
      </c>
      <c r="L34" s="483">
        <v>44580</v>
      </c>
      <c r="M34" s="483">
        <v>44822</v>
      </c>
      <c r="N34" s="92" t="s">
        <v>294</v>
      </c>
    </row>
    <row r="35" spans="1:14" ht="15">
      <c r="A35" s="55" t="s">
        <v>2002</v>
      </c>
      <c r="B35" s="53" t="s">
        <v>2003</v>
      </c>
      <c r="C35" s="481" t="s">
        <v>2010</v>
      </c>
      <c r="D35" s="481" t="s">
        <v>2011</v>
      </c>
      <c r="E35" s="103" t="s">
        <v>2279</v>
      </c>
      <c r="F35" s="3">
        <v>33</v>
      </c>
      <c r="G35" s="103" t="s">
        <v>2280</v>
      </c>
      <c r="H35" s="482" t="s">
        <v>301</v>
      </c>
      <c r="I35" s="76">
        <v>45600000</v>
      </c>
      <c r="J35" s="76">
        <v>43130000</v>
      </c>
      <c r="K35" s="76">
        <v>2470000</v>
      </c>
      <c r="L35" s="483">
        <v>44575</v>
      </c>
      <c r="M35" s="483">
        <v>44817</v>
      </c>
      <c r="N35" s="92" t="s">
        <v>305</v>
      </c>
    </row>
    <row r="36" spans="1:14" ht="15">
      <c r="A36" s="55" t="s">
        <v>2002</v>
      </c>
      <c r="B36" s="53" t="s">
        <v>2003</v>
      </c>
      <c r="C36" s="481" t="s">
        <v>2010</v>
      </c>
      <c r="D36" s="481" t="s">
        <v>2011</v>
      </c>
      <c r="E36" s="103" t="s">
        <v>2287</v>
      </c>
      <c r="F36" s="3">
        <v>34</v>
      </c>
      <c r="G36" s="103" t="s">
        <v>2288</v>
      </c>
      <c r="H36" s="482" t="s">
        <v>309</v>
      </c>
      <c r="I36" s="76">
        <v>45600000</v>
      </c>
      <c r="J36" s="76">
        <v>43130000</v>
      </c>
      <c r="K36" s="76">
        <v>2470000</v>
      </c>
      <c r="L36" s="483">
        <v>44575</v>
      </c>
      <c r="M36" s="483">
        <v>44817</v>
      </c>
      <c r="N36" s="92" t="s">
        <v>313</v>
      </c>
    </row>
    <row r="37" spans="1:14" ht="15">
      <c r="A37" s="55" t="s">
        <v>3995</v>
      </c>
      <c r="B37" s="53" t="s">
        <v>2003</v>
      </c>
      <c r="C37" s="481" t="s">
        <v>2010</v>
      </c>
      <c r="D37" s="481" t="s">
        <v>2011</v>
      </c>
      <c r="E37" s="103" t="s">
        <v>2297</v>
      </c>
      <c r="F37" s="3">
        <v>35</v>
      </c>
      <c r="G37" s="103" t="s">
        <v>2298</v>
      </c>
      <c r="H37" s="482" t="s">
        <v>319</v>
      </c>
      <c r="I37" s="76">
        <v>40000000</v>
      </c>
      <c r="J37" s="76">
        <v>32833333</v>
      </c>
      <c r="K37" s="76">
        <v>7166667</v>
      </c>
      <c r="L37" s="483">
        <v>44575</v>
      </c>
      <c r="M37" s="483">
        <v>44817</v>
      </c>
      <c r="N37" s="92" t="s">
        <v>323</v>
      </c>
    </row>
    <row r="38" spans="1:14" ht="15">
      <c r="A38" s="55" t="s">
        <v>2002</v>
      </c>
      <c r="B38" s="53" t="s">
        <v>2003</v>
      </c>
      <c r="C38" s="481" t="s">
        <v>2010</v>
      </c>
      <c r="D38" s="481" t="s">
        <v>2058</v>
      </c>
      <c r="E38" s="103" t="s">
        <v>2307</v>
      </c>
      <c r="F38" s="3">
        <v>36</v>
      </c>
      <c r="G38" s="103" t="s">
        <v>2308</v>
      </c>
      <c r="H38" s="482" t="s">
        <v>327</v>
      </c>
      <c r="I38" s="76">
        <v>27200000</v>
      </c>
      <c r="J38" s="76">
        <v>25160000</v>
      </c>
      <c r="K38" s="76">
        <v>2040000</v>
      </c>
      <c r="L38" s="483">
        <v>44580</v>
      </c>
      <c r="M38" s="483">
        <v>44822</v>
      </c>
      <c r="N38" s="92" t="s">
        <v>332</v>
      </c>
    </row>
    <row r="39" spans="1:14" ht="15">
      <c r="A39" s="55" t="s">
        <v>2002</v>
      </c>
      <c r="B39" s="53" t="s">
        <v>2003</v>
      </c>
      <c r="C39" s="481" t="s">
        <v>2010</v>
      </c>
      <c r="D39" s="481" t="s">
        <v>2011</v>
      </c>
      <c r="E39" s="103" t="s">
        <v>2315</v>
      </c>
      <c r="F39" s="3">
        <v>37</v>
      </c>
      <c r="G39" s="103" t="s">
        <v>2316</v>
      </c>
      <c r="H39" s="482" t="s">
        <v>336</v>
      </c>
      <c r="I39" s="76">
        <v>48000000</v>
      </c>
      <c r="J39" s="76">
        <v>38200000</v>
      </c>
      <c r="K39" s="76">
        <v>9800000</v>
      </c>
      <c r="L39" s="483">
        <v>44581</v>
      </c>
      <c r="M39" s="483">
        <v>44823</v>
      </c>
      <c r="N39" s="92" t="s">
        <v>341</v>
      </c>
    </row>
    <row r="40" spans="1:14" ht="15">
      <c r="A40" s="55" t="s">
        <v>2002</v>
      </c>
      <c r="B40" s="53" t="s">
        <v>2003</v>
      </c>
      <c r="C40" s="481" t="s">
        <v>2010</v>
      </c>
      <c r="D40" s="481" t="s">
        <v>2058</v>
      </c>
      <c r="E40" s="103" t="s">
        <v>2326</v>
      </c>
      <c r="F40" s="3">
        <v>38</v>
      </c>
      <c r="G40" s="103" t="s">
        <v>2327</v>
      </c>
      <c r="H40" s="482" t="s">
        <v>346</v>
      </c>
      <c r="I40" s="76">
        <v>27200000</v>
      </c>
      <c r="J40" s="76">
        <v>25273333</v>
      </c>
      <c r="K40" s="76">
        <v>1926667</v>
      </c>
      <c r="L40" s="483">
        <v>44579</v>
      </c>
      <c r="M40" s="483">
        <v>44821</v>
      </c>
      <c r="N40" s="92" t="s">
        <v>352</v>
      </c>
    </row>
    <row r="41" spans="1:14" ht="15">
      <c r="A41" s="55" t="s">
        <v>2002</v>
      </c>
      <c r="B41" s="53" t="s">
        <v>2003</v>
      </c>
      <c r="C41" s="481" t="s">
        <v>2010</v>
      </c>
      <c r="D41" s="481" t="s">
        <v>2058</v>
      </c>
      <c r="E41" s="103" t="s">
        <v>2326</v>
      </c>
      <c r="F41" s="3">
        <v>39</v>
      </c>
      <c r="G41" s="103" t="s">
        <v>2327</v>
      </c>
      <c r="H41" s="482" t="s">
        <v>2334</v>
      </c>
      <c r="I41" s="76">
        <v>27200000</v>
      </c>
      <c r="J41" s="76">
        <v>24480000</v>
      </c>
      <c r="K41" s="76">
        <v>2720000</v>
      </c>
      <c r="L41" s="483">
        <v>44586</v>
      </c>
      <c r="M41" s="483">
        <v>44828</v>
      </c>
      <c r="N41" s="92" t="s">
        <v>352</v>
      </c>
    </row>
    <row r="42" spans="1:14" ht="15">
      <c r="A42" s="55" t="s">
        <v>2002</v>
      </c>
      <c r="B42" s="53" t="s">
        <v>2003</v>
      </c>
      <c r="C42" s="481" t="s">
        <v>2010</v>
      </c>
      <c r="D42" s="481" t="s">
        <v>2011</v>
      </c>
      <c r="E42" s="103" t="s">
        <v>2340</v>
      </c>
      <c r="F42" s="3">
        <v>40</v>
      </c>
      <c r="G42" s="103" t="s">
        <v>2342</v>
      </c>
      <c r="H42" s="482" t="s">
        <v>364</v>
      </c>
      <c r="I42" s="76">
        <v>40000000</v>
      </c>
      <c r="J42" s="76">
        <v>37000000</v>
      </c>
      <c r="K42" s="76">
        <v>3000000</v>
      </c>
      <c r="L42" s="483">
        <v>44580</v>
      </c>
      <c r="M42" s="483">
        <v>44822</v>
      </c>
      <c r="N42" s="92" t="s">
        <v>365</v>
      </c>
    </row>
    <row r="43" spans="1:14" ht="15">
      <c r="A43" s="55" t="s">
        <v>2002</v>
      </c>
      <c r="B43" s="53" t="s">
        <v>2003</v>
      </c>
      <c r="C43" s="481" t="s">
        <v>2010</v>
      </c>
      <c r="D43" s="481" t="s">
        <v>2011</v>
      </c>
      <c r="E43" s="103" t="s">
        <v>2351</v>
      </c>
      <c r="F43" s="3">
        <v>41</v>
      </c>
      <c r="G43" s="103" t="s">
        <v>2352</v>
      </c>
      <c r="H43" s="482" t="s">
        <v>2355</v>
      </c>
      <c r="I43" s="76">
        <v>60000000</v>
      </c>
      <c r="J43" s="76">
        <v>55500000</v>
      </c>
      <c r="K43" s="76">
        <v>4500000</v>
      </c>
      <c r="L43" s="483">
        <v>44580</v>
      </c>
      <c r="M43" s="483">
        <v>44822</v>
      </c>
      <c r="N43" s="92" t="s">
        <v>374</v>
      </c>
    </row>
    <row r="44" spans="1:14" ht="12.75" customHeight="1">
      <c r="A44" s="55" t="s">
        <v>2002</v>
      </c>
      <c r="B44" s="53" t="s">
        <v>2003</v>
      </c>
      <c r="C44" s="481" t="s">
        <v>2010</v>
      </c>
      <c r="D44" s="481" t="s">
        <v>2011</v>
      </c>
      <c r="E44" s="103" t="s">
        <v>2361</v>
      </c>
      <c r="F44" s="3">
        <v>42</v>
      </c>
      <c r="G44" s="103" t="s">
        <v>2362</v>
      </c>
      <c r="H44" s="482" t="s">
        <v>378</v>
      </c>
      <c r="I44" s="76">
        <v>74800000</v>
      </c>
      <c r="J44" s="76">
        <v>50773333</v>
      </c>
      <c r="K44" s="76">
        <v>24026667</v>
      </c>
      <c r="L44" s="483">
        <v>44578</v>
      </c>
      <c r="M44" s="483">
        <v>44911</v>
      </c>
      <c r="N44" s="92" t="s">
        <v>383</v>
      </c>
    </row>
    <row r="45" spans="1:14" ht="15">
      <c r="A45" s="55" t="s">
        <v>3995</v>
      </c>
      <c r="B45" s="53" t="s">
        <v>2003</v>
      </c>
      <c r="C45" s="481" t="s">
        <v>2010</v>
      </c>
      <c r="D45" s="481" t="s">
        <v>2011</v>
      </c>
      <c r="E45" s="103" t="s">
        <v>2370</v>
      </c>
      <c r="F45" s="3">
        <v>43</v>
      </c>
      <c r="G45" s="103" t="s">
        <v>2371</v>
      </c>
      <c r="H45" s="482" t="s">
        <v>2374</v>
      </c>
      <c r="I45" s="76">
        <v>45600000</v>
      </c>
      <c r="J45" s="76">
        <v>42180000</v>
      </c>
      <c r="K45" s="76">
        <v>3420000</v>
      </c>
      <c r="L45" s="483">
        <v>44580</v>
      </c>
      <c r="M45" s="483">
        <v>44822</v>
      </c>
      <c r="N45" s="92" t="s">
        <v>391</v>
      </c>
    </row>
    <row r="46" spans="1:14" ht="15">
      <c r="A46" s="55" t="s">
        <v>2002</v>
      </c>
      <c r="B46" s="53" t="s">
        <v>2003</v>
      </c>
      <c r="C46" s="481" t="s">
        <v>2010</v>
      </c>
      <c r="D46" s="481" t="s">
        <v>2058</v>
      </c>
      <c r="E46" s="103" t="s">
        <v>2379</v>
      </c>
      <c r="F46" s="3">
        <v>44</v>
      </c>
      <c r="G46" s="103" t="s">
        <v>2380</v>
      </c>
      <c r="H46" s="482" t="s">
        <v>395</v>
      </c>
      <c r="I46" s="76">
        <v>27200000</v>
      </c>
      <c r="J46" s="76">
        <v>25160000</v>
      </c>
      <c r="K46" s="76">
        <v>2040000</v>
      </c>
      <c r="L46" s="483">
        <v>44580</v>
      </c>
      <c r="M46" s="483">
        <v>44822</v>
      </c>
      <c r="N46" s="92" t="s">
        <v>399</v>
      </c>
    </row>
    <row r="47" spans="1:14" ht="15">
      <c r="A47" s="55" t="s">
        <v>2002</v>
      </c>
      <c r="B47" s="53" t="s">
        <v>2003</v>
      </c>
      <c r="C47" s="481" t="s">
        <v>2010</v>
      </c>
      <c r="D47" s="481" t="s">
        <v>2058</v>
      </c>
      <c r="E47" s="103" t="s">
        <v>2387</v>
      </c>
      <c r="F47" s="3">
        <v>45</v>
      </c>
      <c r="G47" s="103" t="s">
        <v>2388</v>
      </c>
      <c r="H47" s="482" t="s">
        <v>409</v>
      </c>
      <c r="I47" s="76">
        <v>20800000</v>
      </c>
      <c r="J47" s="76">
        <v>19326667</v>
      </c>
      <c r="K47" s="76">
        <v>1473333</v>
      </c>
      <c r="L47" s="483">
        <v>44579</v>
      </c>
      <c r="M47" s="483">
        <v>44821</v>
      </c>
      <c r="N47" s="92" t="s">
        <v>408</v>
      </c>
    </row>
    <row r="48" spans="1:14" ht="15">
      <c r="A48" s="55" t="s">
        <v>2002</v>
      </c>
      <c r="B48" s="53" t="s">
        <v>2003</v>
      </c>
      <c r="C48" s="481" t="s">
        <v>2010</v>
      </c>
      <c r="D48" s="481" t="s">
        <v>2058</v>
      </c>
      <c r="E48" s="103" t="s">
        <v>2387</v>
      </c>
      <c r="F48" s="3">
        <v>46</v>
      </c>
      <c r="G48" s="103" t="s">
        <v>2388</v>
      </c>
      <c r="H48" s="482" t="s">
        <v>2395</v>
      </c>
      <c r="I48" s="76">
        <v>20800000</v>
      </c>
      <c r="J48" s="76">
        <v>19240000</v>
      </c>
      <c r="K48" s="76">
        <v>1560000</v>
      </c>
      <c r="L48" s="483">
        <v>44580</v>
      </c>
      <c r="M48" s="483">
        <v>44822</v>
      </c>
      <c r="N48" s="92" t="s">
        <v>408</v>
      </c>
    </row>
    <row r="49" spans="1:14" ht="15">
      <c r="A49" s="55" t="s">
        <v>2002</v>
      </c>
      <c r="B49" s="53" t="s">
        <v>2003</v>
      </c>
      <c r="C49" s="481" t="s">
        <v>2010</v>
      </c>
      <c r="D49" s="481" t="s">
        <v>2011</v>
      </c>
      <c r="E49" s="103" t="s">
        <v>2400</v>
      </c>
      <c r="F49" s="3">
        <v>47</v>
      </c>
      <c r="G49" s="103" t="s">
        <v>2401</v>
      </c>
      <c r="H49" s="482" t="s">
        <v>2403</v>
      </c>
      <c r="I49" s="76">
        <v>60000000</v>
      </c>
      <c r="J49" s="76">
        <v>55750000</v>
      </c>
      <c r="K49" s="76">
        <v>4250000</v>
      </c>
      <c r="L49" s="483">
        <v>44579</v>
      </c>
      <c r="M49" s="483">
        <v>44821</v>
      </c>
      <c r="N49" s="92" t="s">
        <v>422</v>
      </c>
    </row>
    <row r="50" spans="1:14" ht="15">
      <c r="A50" s="55" t="s">
        <v>2002</v>
      </c>
      <c r="B50" s="53" t="s">
        <v>2003</v>
      </c>
      <c r="C50" s="481" t="s">
        <v>2010</v>
      </c>
      <c r="D50" s="481" t="s">
        <v>2011</v>
      </c>
      <c r="E50" s="103" t="s">
        <v>2410</v>
      </c>
      <c r="F50" s="3">
        <v>48</v>
      </c>
      <c r="G50" s="103" t="s">
        <v>2411</v>
      </c>
      <c r="H50" s="482" t="s">
        <v>427</v>
      </c>
      <c r="I50" s="76">
        <v>54400000</v>
      </c>
      <c r="J50" s="76">
        <v>50546666</v>
      </c>
      <c r="K50" s="76">
        <v>3853334</v>
      </c>
      <c r="L50" s="483">
        <v>44579</v>
      </c>
      <c r="M50" s="483">
        <v>44821</v>
      </c>
      <c r="N50" s="92" t="s">
        <v>431</v>
      </c>
    </row>
    <row r="51" spans="1:14" ht="15">
      <c r="A51" s="55" t="s">
        <v>2002</v>
      </c>
      <c r="B51" s="53" t="s">
        <v>2003</v>
      </c>
      <c r="C51" s="481" t="s">
        <v>2010</v>
      </c>
      <c r="D51" s="481" t="s">
        <v>2058</v>
      </c>
      <c r="E51" s="103" t="s">
        <v>2417</v>
      </c>
      <c r="F51" s="3">
        <v>49</v>
      </c>
      <c r="G51" s="103" t="s">
        <v>434</v>
      </c>
      <c r="H51" s="482" t="s">
        <v>2420</v>
      </c>
      <c r="I51" s="76">
        <v>27200000</v>
      </c>
      <c r="J51" s="76">
        <v>25273333</v>
      </c>
      <c r="K51" s="76">
        <v>1926667</v>
      </c>
      <c r="L51" s="483">
        <v>44579</v>
      </c>
      <c r="M51" s="483">
        <v>44821</v>
      </c>
      <c r="N51" s="92" t="s">
        <v>437</v>
      </c>
    </row>
    <row r="52" spans="1:14" ht="15">
      <c r="A52" s="55" t="s">
        <v>2002</v>
      </c>
      <c r="B52" s="53" t="s">
        <v>2003</v>
      </c>
      <c r="C52" s="481" t="s">
        <v>2010</v>
      </c>
      <c r="D52" s="481" t="s">
        <v>2011</v>
      </c>
      <c r="E52" s="103" t="s">
        <v>2425</v>
      </c>
      <c r="F52" s="3">
        <v>50</v>
      </c>
      <c r="G52" s="103" t="s">
        <v>2426</v>
      </c>
      <c r="H52" s="482" t="s">
        <v>2428</v>
      </c>
      <c r="I52" s="76">
        <v>36400000</v>
      </c>
      <c r="J52" s="76">
        <v>33670000</v>
      </c>
      <c r="K52" s="76">
        <v>2730000</v>
      </c>
      <c r="L52" s="483">
        <v>44580</v>
      </c>
      <c r="M52" s="483">
        <v>44822</v>
      </c>
      <c r="N52" s="92" t="s">
        <v>446</v>
      </c>
    </row>
    <row r="53" spans="1:14" ht="15">
      <c r="A53" s="55" t="s">
        <v>3995</v>
      </c>
      <c r="B53" s="53" t="s">
        <v>2003</v>
      </c>
      <c r="C53" s="481" t="s">
        <v>2010</v>
      </c>
      <c r="D53" s="481" t="s">
        <v>2058</v>
      </c>
      <c r="E53" s="103" t="s">
        <v>2434</v>
      </c>
      <c r="F53" s="3">
        <v>51</v>
      </c>
      <c r="G53" s="103" t="s">
        <v>2435</v>
      </c>
      <c r="H53" s="482" t="s">
        <v>456</v>
      </c>
      <c r="I53" s="76">
        <v>20800000</v>
      </c>
      <c r="J53" s="76">
        <v>19153333</v>
      </c>
      <c r="K53" s="76">
        <v>1646667</v>
      </c>
      <c r="L53" s="483">
        <v>44581</v>
      </c>
      <c r="M53" s="483">
        <v>44823</v>
      </c>
      <c r="N53" s="92" t="s">
        <v>455</v>
      </c>
    </row>
    <row r="54" spans="1:14" ht="15">
      <c r="A54" s="55" t="s">
        <v>2002</v>
      </c>
      <c r="B54" s="53" t="s">
        <v>2003</v>
      </c>
      <c r="C54" s="481" t="s">
        <v>2010</v>
      </c>
      <c r="D54" s="481" t="s">
        <v>2058</v>
      </c>
      <c r="E54" s="103" t="s">
        <v>2434</v>
      </c>
      <c r="F54" s="3">
        <v>52</v>
      </c>
      <c r="G54" s="103" t="s">
        <v>2435</v>
      </c>
      <c r="H54" s="482" t="s">
        <v>2443</v>
      </c>
      <c r="I54" s="76">
        <v>20800000</v>
      </c>
      <c r="J54" s="76">
        <v>19240000</v>
      </c>
      <c r="K54" s="76">
        <v>1560000</v>
      </c>
      <c r="L54" s="483">
        <v>44580</v>
      </c>
      <c r="M54" s="483">
        <v>44822</v>
      </c>
      <c r="N54" s="92" t="s">
        <v>455</v>
      </c>
    </row>
    <row r="55" spans="1:14" ht="15">
      <c r="A55" s="55" t="s">
        <v>2002</v>
      </c>
      <c r="B55" s="53" t="s">
        <v>2003</v>
      </c>
      <c r="C55" s="481" t="s">
        <v>2010</v>
      </c>
      <c r="D55" s="481" t="s">
        <v>2058</v>
      </c>
      <c r="E55" s="103" t="s">
        <v>2447</v>
      </c>
      <c r="F55" s="3">
        <v>53</v>
      </c>
      <c r="G55" s="103" t="s">
        <v>2448</v>
      </c>
      <c r="H55" s="482" t="s">
        <v>465</v>
      </c>
      <c r="I55" s="76">
        <v>22000000</v>
      </c>
      <c r="J55" s="76">
        <v>20350000</v>
      </c>
      <c r="K55" s="76">
        <v>1650000</v>
      </c>
      <c r="L55" s="483">
        <v>44580</v>
      </c>
      <c r="M55" s="483">
        <v>44822</v>
      </c>
      <c r="N55" s="92" t="s">
        <v>467</v>
      </c>
    </row>
    <row r="56" spans="1:14" ht="15">
      <c r="A56" s="55" t="s">
        <v>2002</v>
      </c>
      <c r="B56" s="53" t="s">
        <v>2003</v>
      </c>
      <c r="C56" s="481" t="s">
        <v>2010</v>
      </c>
      <c r="D56" s="481" t="s">
        <v>2011</v>
      </c>
      <c r="E56" s="103" t="s">
        <v>2454</v>
      </c>
      <c r="F56" s="3">
        <v>54</v>
      </c>
      <c r="G56" s="103" t="s">
        <v>2096</v>
      </c>
      <c r="H56" s="482" t="s">
        <v>2458</v>
      </c>
      <c r="I56" s="76">
        <v>45600000</v>
      </c>
      <c r="J56" s="76">
        <v>42370000</v>
      </c>
      <c r="K56" s="76">
        <v>3230000</v>
      </c>
      <c r="L56" s="483">
        <v>44579</v>
      </c>
      <c r="M56" s="483">
        <v>44821</v>
      </c>
      <c r="N56" s="92" t="s">
        <v>475</v>
      </c>
    </row>
    <row r="57" spans="1:14" ht="15">
      <c r="A57" s="55" t="s">
        <v>2002</v>
      </c>
      <c r="B57" s="53" t="s">
        <v>2003</v>
      </c>
      <c r="C57" s="481" t="s">
        <v>2010</v>
      </c>
      <c r="D57" s="481" t="s">
        <v>2058</v>
      </c>
      <c r="E57" s="103" t="s">
        <v>2269</v>
      </c>
      <c r="F57" s="3">
        <v>55</v>
      </c>
      <c r="G57" s="103" t="s">
        <v>287</v>
      </c>
      <c r="H57" s="482" t="s">
        <v>479</v>
      </c>
      <c r="I57" s="76">
        <v>20800000</v>
      </c>
      <c r="J57" s="76">
        <v>19240000</v>
      </c>
      <c r="K57" s="76">
        <v>1560000</v>
      </c>
      <c r="L57" s="483">
        <v>44580</v>
      </c>
      <c r="M57" s="483">
        <v>44822</v>
      </c>
      <c r="N57" s="92" t="s">
        <v>294</v>
      </c>
    </row>
    <row r="58" spans="1:14" ht="15">
      <c r="A58" s="55" t="s">
        <v>2002</v>
      </c>
      <c r="B58" s="53" t="s">
        <v>2003</v>
      </c>
      <c r="C58" s="481" t="s">
        <v>2010</v>
      </c>
      <c r="D58" s="481" t="s">
        <v>2011</v>
      </c>
      <c r="E58" s="103" t="s">
        <v>2465</v>
      </c>
      <c r="F58" s="3">
        <v>56</v>
      </c>
      <c r="G58" s="103" t="s">
        <v>535</v>
      </c>
      <c r="H58" s="482" t="s">
        <v>483</v>
      </c>
      <c r="I58" s="76">
        <v>40000000</v>
      </c>
      <c r="J58" s="76">
        <v>36166666</v>
      </c>
      <c r="K58" s="76">
        <v>3833334</v>
      </c>
      <c r="L58" s="483">
        <v>44585</v>
      </c>
      <c r="M58" s="483">
        <v>44827</v>
      </c>
      <c r="N58" s="92" t="s">
        <v>488</v>
      </c>
    </row>
    <row r="59" spans="1:14" ht="15">
      <c r="A59" s="55" t="s">
        <v>2002</v>
      </c>
      <c r="B59" s="53" t="s">
        <v>2003</v>
      </c>
      <c r="C59" s="481" t="s">
        <v>2010</v>
      </c>
      <c r="D59" s="481" t="s">
        <v>2011</v>
      </c>
      <c r="E59" s="103" t="s">
        <v>2465</v>
      </c>
      <c r="F59" s="3">
        <v>57</v>
      </c>
      <c r="G59" s="103" t="s">
        <v>535</v>
      </c>
      <c r="H59" s="482" t="s">
        <v>491</v>
      </c>
      <c r="I59" s="76">
        <v>40000000</v>
      </c>
      <c r="J59" s="76">
        <v>36166667</v>
      </c>
      <c r="K59" s="76">
        <v>3833333</v>
      </c>
      <c r="L59" s="483">
        <v>44585</v>
      </c>
      <c r="M59" s="483">
        <v>44827</v>
      </c>
      <c r="N59" s="92" t="s">
        <v>488</v>
      </c>
    </row>
    <row r="60" spans="1:14" ht="15">
      <c r="A60" s="55" t="s">
        <v>2002</v>
      </c>
      <c r="B60" s="53" t="s">
        <v>2003</v>
      </c>
      <c r="C60" s="481" t="s">
        <v>2010</v>
      </c>
      <c r="D60" s="481" t="s">
        <v>2011</v>
      </c>
      <c r="E60" s="103" t="s">
        <v>2478</v>
      </c>
      <c r="F60" s="3">
        <v>58</v>
      </c>
      <c r="G60" s="103" t="s">
        <v>2479</v>
      </c>
      <c r="H60" s="482" t="s">
        <v>499</v>
      </c>
      <c r="I60" s="76">
        <v>40000000</v>
      </c>
      <c r="J60" s="76">
        <v>37166667</v>
      </c>
      <c r="K60" s="76">
        <v>2833333</v>
      </c>
      <c r="L60" s="483">
        <v>44579</v>
      </c>
      <c r="M60" s="483">
        <v>44821</v>
      </c>
      <c r="N60" s="92" t="s">
        <v>500</v>
      </c>
    </row>
    <row r="61" spans="1:14" ht="15">
      <c r="A61" s="55" t="s">
        <v>2002</v>
      </c>
      <c r="B61" s="53" t="s">
        <v>2003</v>
      </c>
      <c r="C61" s="481" t="s">
        <v>2010</v>
      </c>
      <c r="D61" s="481" t="s">
        <v>2058</v>
      </c>
      <c r="E61" s="103" t="s">
        <v>2487</v>
      </c>
      <c r="F61" s="3">
        <v>59</v>
      </c>
      <c r="G61" s="103" t="s">
        <v>287</v>
      </c>
      <c r="H61" s="482" t="s">
        <v>510</v>
      </c>
      <c r="I61" s="76">
        <v>20800000</v>
      </c>
      <c r="J61" s="76">
        <v>18200000</v>
      </c>
      <c r="K61" s="76">
        <v>2600000</v>
      </c>
      <c r="L61" s="483">
        <v>44593</v>
      </c>
      <c r="M61" s="483">
        <v>44834</v>
      </c>
      <c r="N61" s="92" t="s">
        <v>509</v>
      </c>
    </row>
    <row r="62" spans="1:14" ht="15">
      <c r="A62" s="55" t="s">
        <v>2002</v>
      </c>
      <c r="B62" s="53" t="s">
        <v>2003</v>
      </c>
      <c r="C62" s="481" t="s">
        <v>2010</v>
      </c>
      <c r="D62" s="481" t="s">
        <v>2011</v>
      </c>
      <c r="E62" s="103" t="s">
        <v>2495</v>
      </c>
      <c r="F62" s="3">
        <v>60</v>
      </c>
      <c r="G62" s="103" t="s">
        <v>535</v>
      </c>
      <c r="H62" s="482" t="s">
        <v>513</v>
      </c>
      <c r="I62" s="76">
        <v>40000000</v>
      </c>
      <c r="J62" s="76">
        <v>37166667</v>
      </c>
      <c r="K62" s="76">
        <v>2833333</v>
      </c>
      <c r="L62" s="483">
        <v>44579</v>
      </c>
      <c r="M62" s="483">
        <v>44821</v>
      </c>
      <c r="N62" s="92" t="s">
        <v>514</v>
      </c>
    </row>
    <row r="63" spans="1:14" ht="15">
      <c r="A63" s="55" t="s">
        <v>2002</v>
      </c>
      <c r="B63" s="53" t="s">
        <v>2003</v>
      </c>
      <c r="C63" s="481" t="s">
        <v>2010</v>
      </c>
      <c r="D63" s="481" t="s">
        <v>2011</v>
      </c>
      <c r="E63" s="103" t="s">
        <v>2504</v>
      </c>
      <c r="F63" s="3">
        <v>61</v>
      </c>
      <c r="G63" s="103" t="s">
        <v>2505</v>
      </c>
      <c r="H63" s="482" t="s">
        <v>518</v>
      </c>
      <c r="I63" s="76">
        <v>36400000</v>
      </c>
      <c r="J63" s="76">
        <v>33821667</v>
      </c>
      <c r="K63" s="76">
        <v>2578333</v>
      </c>
      <c r="L63" s="483">
        <v>44579</v>
      </c>
      <c r="M63" s="483">
        <v>44821</v>
      </c>
      <c r="N63" s="92" t="s">
        <v>522</v>
      </c>
    </row>
    <row r="64" spans="1:14" ht="15">
      <c r="A64" s="55" t="s">
        <v>2002</v>
      </c>
      <c r="B64" s="53" t="s">
        <v>2003</v>
      </c>
      <c r="C64" s="481" t="s">
        <v>2010</v>
      </c>
      <c r="D64" s="481" t="s">
        <v>2011</v>
      </c>
      <c r="E64" s="103" t="s">
        <v>2513</v>
      </c>
      <c r="F64" s="3">
        <v>62</v>
      </c>
      <c r="G64" s="103" t="s">
        <v>2514</v>
      </c>
      <c r="H64" s="482" t="s">
        <v>526</v>
      </c>
      <c r="I64" s="76">
        <v>60000000</v>
      </c>
      <c r="J64" s="76">
        <v>48250000</v>
      </c>
      <c r="K64" s="76">
        <v>11750000</v>
      </c>
      <c r="L64" s="483">
        <v>44579</v>
      </c>
      <c r="M64" s="483">
        <v>44821</v>
      </c>
      <c r="N64" s="92" t="s">
        <v>527</v>
      </c>
    </row>
    <row r="65" spans="1:14" ht="15">
      <c r="A65" s="55" t="s">
        <v>2002</v>
      </c>
      <c r="B65" s="53" t="s">
        <v>2003</v>
      </c>
      <c r="C65" s="481" t="s">
        <v>2010</v>
      </c>
      <c r="D65" s="481" t="s">
        <v>2011</v>
      </c>
      <c r="E65" s="103" t="s">
        <v>2521</v>
      </c>
      <c r="F65" s="3">
        <v>63</v>
      </c>
      <c r="G65" s="103" t="s">
        <v>2522</v>
      </c>
      <c r="H65" s="482" t="s">
        <v>531</v>
      </c>
      <c r="I65" s="76">
        <v>40000000</v>
      </c>
      <c r="J65" s="76">
        <v>37000000</v>
      </c>
      <c r="K65" s="76">
        <v>3000000</v>
      </c>
      <c r="L65" s="483">
        <v>44580</v>
      </c>
      <c r="M65" s="483">
        <v>44822</v>
      </c>
      <c r="N65" s="92" t="s">
        <v>532</v>
      </c>
    </row>
    <row r="66" spans="1:14" ht="15">
      <c r="A66" s="55" t="s">
        <v>2002</v>
      </c>
      <c r="B66" s="53" t="s">
        <v>2003</v>
      </c>
      <c r="C66" s="481" t="s">
        <v>2010</v>
      </c>
      <c r="D66" s="481" t="s">
        <v>2011</v>
      </c>
      <c r="E66" s="103" t="s">
        <v>2530</v>
      </c>
      <c r="F66" s="3">
        <v>64</v>
      </c>
      <c r="G66" s="103" t="s">
        <v>535</v>
      </c>
      <c r="H66" s="482" t="s">
        <v>536</v>
      </c>
      <c r="I66" s="76">
        <v>41600000</v>
      </c>
      <c r="J66" s="76">
        <v>38306666</v>
      </c>
      <c r="K66" s="76">
        <v>3293334</v>
      </c>
      <c r="L66" s="483">
        <v>44581</v>
      </c>
      <c r="M66" s="483">
        <v>44823</v>
      </c>
      <c r="N66" s="92" t="s">
        <v>542</v>
      </c>
    </row>
    <row r="67" spans="1:14" ht="15">
      <c r="A67" s="55" t="s">
        <v>2002</v>
      </c>
      <c r="B67" s="53" t="s">
        <v>2003</v>
      </c>
      <c r="C67" s="481" t="s">
        <v>2010</v>
      </c>
      <c r="D67" s="481" t="s">
        <v>2011</v>
      </c>
      <c r="E67" s="103" t="s">
        <v>2530</v>
      </c>
      <c r="F67" s="3">
        <v>65</v>
      </c>
      <c r="G67" s="103" t="s">
        <v>535</v>
      </c>
      <c r="H67" s="482" t="s">
        <v>545</v>
      </c>
      <c r="I67" s="76">
        <v>41600000</v>
      </c>
      <c r="J67" s="76">
        <v>38480000</v>
      </c>
      <c r="K67" s="76">
        <v>3120000</v>
      </c>
      <c r="L67" s="483">
        <v>44580</v>
      </c>
      <c r="M67" s="483">
        <v>44822</v>
      </c>
      <c r="N67" s="92" t="s">
        <v>542</v>
      </c>
    </row>
    <row r="68" spans="1:14" ht="15">
      <c r="A68" s="55" t="s">
        <v>2002</v>
      </c>
      <c r="B68" s="53" t="s">
        <v>2003</v>
      </c>
      <c r="C68" s="481" t="s">
        <v>2010</v>
      </c>
      <c r="D68" s="481" t="s">
        <v>2011</v>
      </c>
      <c r="E68" s="103" t="s">
        <v>2530</v>
      </c>
      <c r="F68" s="3">
        <v>66</v>
      </c>
      <c r="G68" s="103" t="s">
        <v>535</v>
      </c>
      <c r="H68" s="482" t="s">
        <v>2538</v>
      </c>
      <c r="I68" s="76">
        <v>41600000</v>
      </c>
      <c r="J68" s="76">
        <v>38306666</v>
      </c>
      <c r="K68" s="76">
        <v>3293334</v>
      </c>
      <c r="L68" s="483">
        <v>44581</v>
      </c>
      <c r="M68" s="483">
        <v>44823</v>
      </c>
      <c r="N68" s="92" t="s">
        <v>542</v>
      </c>
    </row>
    <row r="69" spans="1:14" ht="15">
      <c r="A69" s="55" t="s">
        <v>2002</v>
      </c>
      <c r="B69" s="53" t="s">
        <v>2003</v>
      </c>
      <c r="C69" s="481" t="s">
        <v>2010</v>
      </c>
      <c r="D69" s="481" t="s">
        <v>2011</v>
      </c>
      <c r="E69" s="103" t="s">
        <v>2543</v>
      </c>
      <c r="F69" s="3">
        <v>67</v>
      </c>
      <c r="G69" s="103" t="s">
        <v>2544</v>
      </c>
      <c r="H69" s="482" t="s">
        <v>560</v>
      </c>
      <c r="I69" s="76">
        <v>54400000</v>
      </c>
      <c r="J69" s="76">
        <v>43520000</v>
      </c>
      <c r="K69" s="76">
        <v>10880000</v>
      </c>
      <c r="L69" s="483">
        <v>44582</v>
      </c>
      <c r="M69" s="483">
        <v>44824</v>
      </c>
      <c r="N69" s="92" t="s">
        <v>565</v>
      </c>
    </row>
    <row r="70" spans="1:14" ht="15">
      <c r="A70" s="55" t="s">
        <v>2002</v>
      </c>
      <c r="B70" s="53" t="s">
        <v>2003</v>
      </c>
      <c r="C70" s="481" t="s">
        <v>2010</v>
      </c>
      <c r="D70" s="481" t="s">
        <v>2058</v>
      </c>
      <c r="E70" s="103" t="s">
        <v>2550</v>
      </c>
      <c r="F70" s="3">
        <v>68</v>
      </c>
      <c r="G70" s="103" t="s">
        <v>2551</v>
      </c>
      <c r="H70" s="482" t="s">
        <v>2554</v>
      </c>
      <c r="I70" s="76">
        <v>18400000</v>
      </c>
      <c r="J70" s="76">
        <v>17096666</v>
      </c>
      <c r="K70" s="76">
        <v>1303334</v>
      </c>
      <c r="L70" s="483">
        <v>44579</v>
      </c>
      <c r="M70" s="483">
        <v>44821</v>
      </c>
      <c r="N70" s="92" t="s">
        <v>573</v>
      </c>
    </row>
    <row r="71" spans="1:14" ht="15">
      <c r="A71" s="55" t="s">
        <v>2002</v>
      </c>
      <c r="B71" s="53" t="s">
        <v>2003</v>
      </c>
      <c r="C71" s="481" t="s">
        <v>2010</v>
      </c>
      <c r="D71" s="481" t="s">
        <v>2058</v>
      </c>
      <c r="E71" s="103" t="s">
        <v>2550</v>
      </c>
      <c r="F71" s="3">
        <v>69</v>
      </c>
      <c r="G71" s="103" t="s">
        <v>2551</v>
      </c>
      <c r="H71" s="482" t="s">
        <v>576</v>
      </c>
      <c r="I71" s="76">
        <v>18400000</v>
      </c>
      <c r="J71" s="76">
        <v>16943332</v>
      </c>
      <c r="K71" s="76">
        <v>1456668</v>
      </c>
      <c r="L71" s="483">
        <v>44581</v>
      </c>
      <c r="M71" s="483">
        <v>44823</v>
      </c>
      <c r="N71" s="92" t="s">
        <v>573</v>
      </c>
    </row>
    <row r="72" spans="1:14" ht="15">
      <c r="A72" s="55" t="s">
        <v>2002</v>
      </c>
      <c r="B72" s="53" t="s">
        <v>2003</v>
      </c>
      <c r="C72" s="481" t="s">
        <v>2010</v>
      </c>
      <c r="D72" s="481" t="s">
        <v>2058</v>
      </c>
      <c r="E72" s="103" t="s">
        <v>2550</v>
      </c>
      <c r="F72" s="3">
        <v>70</v>
      </c>
      <c r="G72" s="103" t="s">
        <v>2551</v>
      </c>
      <c r="H72" s="482" t="s">
        <v>2563</v>
      </c>
      <c r="I72" s="76">
        <v>18400000</v>
      </c>
      <c r="J72" s="76">
        <v>17020000</v>
      </c>
      <c r="K72" s="76">
        <v>1380000</v>
      </c>
      <c r="L72" s="483">
        <v>44580</v>
      </c>
      <c r="M72" s="483">
        <v>44822</v>
      </c>
      <c r="N72" s="92" t="s">
        <v>573</v>
      </c>
    </row>
    <row r="73" spans="1:14" ht="15">
      <c r="A73" s="55" t="s">
        <v>2002</v>
      </c>
      <c r="B73" s="53" t="s">
        <v>2003</v>
      </c>
      <c r="C73" s="481" t="s">
        <v>2010</v>
      </c>
      <c r="D73" s="481" t="s">
        <v>2058</v>
      </c>
      <c r="E73" s="103" t="s">
        <v>2567</v>
      </c>
      <c r="F73" s="3">
        <v>71</v>
      </c>
      <c r="G73" s="103" t="s">
        <v>2568</v>
      </c>
      <c r="H73" s="482" t="s">
        <v>588</v>
      </c>
      <c r="I73" s="76">
        <v>24400000</v>
      </c>
      <c r="J73" s="76">
        <v>22468333</v>
      </c>
      <c r="K73" s="76">
        <v>1931667</v>
      </c>
      <c r="L73" s="483">
        <v>44581</v>
      </c>
      <c r="M73" s="483">
        <v>44823</v>
      </c>
      <c r="N73" s="92" t="s">
        <v>593</v>
      </c>
    </row>
    <row r="74" spans="1:14" ht="15">
      <c r="A74" s="55" t="s">
        <v>2578</v>
      </c>
      <c r="B74" s="53" t="s">
        <v>2003</v>
      </c>
      <c r="C74" s="481" t="s">
        <v>2010</v>
      </c>
      <c r="D74" s="481" t="s">
        <v>2058</v>
      </c>
      <c r="E74" s="103" t="s">
        <v>2579</v>
      </c>
      <c r="F74" s="3">
        <v>72</v>
      </c>
      <c r="G74" s="103" t="s">
        <v>2581</v>
      </c>
      <c r="H74" s="482" t="s">
        <v>597</v>
      </c>
      <c r="I74" s="76">
        <v>24400000</v>
      </c>
      <c r="J74" s="76">
        <v>18808333</v>
      </c>
      <c r="K74" s="76">
        <v>5591667</v>
      </c>
      <c r="L74" s="483">
        <v>44581</v>
      </c>
      <c r="M74" s="483">
        <v>44823</v>
      </c>
      <c r="N74" s="92" t="s">
        <v>602</v>
      </c>
    </row>
    <row r="75" spans="1:14" ht="15">
      <c r="A75" s="55" t="s">
        <v>2002</v>
      </c>
      <c r="B75" s="53" t="s">
        <v>2003</v>
      </c>
      <c r="C75" s="481" t="s">
        <v>2010</v>
      </c>
      <c r="D75" s="481" t="s">
        <v>2011</v>
      </c>
      <c r="E75" s="103" t="s">
        <v>2591</v>
      </c>
      <c r="F75" s="3">
        <v>73</v>
      </c>
      <c r="G75" s="103" t="s">
        <v>2592</v>
      </c>
      <c r="H75" s="482" t="s">
        <v>2594</v>
      </c>
      <c r="I75" s="76">
        <v>41600000</v>
      </c>
      <c r="J75" s="76">
        <v>38480000</v>
      </c>
      <c r="K75" s="76">
        <v>3120000</v>
      </c>
      <c r="L75" s="483">
        <v>44580</v>
      </c>
      <c r="M75" s="483">
        <v>44822</v>
      </c>
      <c r="N75" s="92" t="s">
        <v>609</v>
      </c>
    </row>
    <row r="76" spans="1:14">
      <c r="A76" s="55" t="s">
        <v>2002</v>
      </c>
      <c r="B76" s="53" t="s">
        <v>2003</v>
      </c>
      <c r="C76" s="481" t="s">
        <v>2010</v>
      </c>
      <c r="D76" s="481" t="s">
        <v>2011</v>
      </c>
      <c r="E76" s="103" t="s">
        <v>2600</v>
      </c>
      <c r="F76" s="3">
        <v>74</v>
      </c>
      <c r="G76" s="103" t="s">
        <v>2601</v>
      </c>
      <c r="H76" s="482" t="s">
        <v>2604</v>
      </c>
      <c r="I76" s="76">
        <v>41600000</v>
      </c>
      <c r="J76" s="76">
        <v>37613333</v>
      </c>
      <c r="K76" s="76">
        <v>3986667</v>
      </c>
      <c r="L76" s="483">
        <v>44585</v>
      </c>
      <c r="M76" s="483">
        <v>44827</v>
      </c>
      <c r="N76" s="484"/>
    </row>
    <row r="77" spans="1:14" ht="15">
      <c r="A77" s="55" t="s">
        <v>2002</v>
      </c>
      <c r="B77" s="53" t="s">
        <v>2003</v>
      </c>
      <c r="C77" s="481" t="s">
        <v>2010</v>
      </c>
      <c r="D77" s="481" t="s">
        <v>2058</v>
      </c>
      <c r="E77" s="103" t="s">
        <v>2609</v>
      </c>
      <c r="F77" s="3">
        <v>75</v>
      </c>
      <c r="G77" s="103" t="s">
        <v>614</v>
      </c>
      <c r="H77" s="482" t="s">
        <v>615</v>
      </c>
      <c r="I77" s="76">
        <v>27200000</v>
      </c>
      <c r="J77" s="76">
        <v>25046666</v>
      </c>
      <c r="K77" s="76">
        <v>2153334</v>
      </c>
      <c r="L77" s="483">
        <v>44581</v>
      </c>
      <c r="M77" s="483">
        <v>44823</v>
      </c>
      <c r="N77" s="92" t="s">
        <v>619</v>
      </c>
    </row>
    <row r="78" spans="1:14" ht="15">
      <c r="A78" s="55" t="s">
        <v>2002</v>
      </c>
      <c r="B78" s="53" t="s">
        <v>2003</v>
      </c>
      <c r="C78" s="481" t="s">
        <v>2010</v>
      </c>
      <c r="D78" s="481" t="s">
        <v>2058</v>
      </c>
      <c r="E78" s="103" t="s">
        <v>2618</v>
      </c>
      <c r="F78" s="3">
        <v>76</v>
      </c>
      <c r="G78" s="103" t="s">
        <v>622</v>
      </c>
      <c r="H78" s="482" t="s">
        <v>2620</v>
      </c>
      <c r="I78" s="76">
        <v>27200000</v>
      </c>
      <c r="J78" s="76">
        <v>23800000</v>
      </c>
      <c r="K78" s="76">
        <v>3400000</v>
      </c>
      <c r="L78" s="483">
        <v>44593</v>
      </c>
      <c r="M78" s="483">
        <v>44834</v>
      </c>
      <c r="N78" s="92" t="s">
        <v>628</v>
      </c>
    </row>
    <row r="79" spans="1:14">
      <c r="A79" s="55" t="s">
        <v>2002</v>
      </c>
      <c r="B79" s="53" t="s">
        <v>2003</v>
      </c>
      <c r="C79" s="481" t="s">
        <v>2010</v>
      </c>
      <c r="D79" s="481" t="s">
        <v>2011</v>
      </c>
      <c r="E79" s="103" t="s">
        <v>2626</v>
      </c>
      <c r="F79" s="3">
        <v>77</v>
      </c>
      <c r="G79" s="103" t="s">
        <v>2627</v>
      </c>
      <c r="H79" s="482" t="s">
        <v>2630</v>
      </c>
      <c r="I79" s="76">
        <v>41600000</v>
      </c>
      <c r="J79" s="76">
        <v>37613333</v>
      </c>
      <c r="K79" s="76">
        <v>3986667</v>
      </c>
      <c r="L79" s="483">
        <v>44585</v>
      </c>
      <c r="M79" s="483">
        <v>44827</v>
      </c>
      <c r="N79" s="56"/>
    </row>
    <row r="80" spans="1:14" ht="15">
      <c r="A80" s="55" t="s">
        <v>2002</v>
      </c>
      <c r="B80" s="53" t="s">
        <v>2003</v>
      </c>
      <c r="C80" s="481" t="s">
        <v>2010</v>
      </c>
      <c r="D80" s="481" t="s">
        <v>2058</v>
      </c>
      <c r="E80" s="103" t="s">
        <v>2618</v>
      </c>
      <c r="F80" s="3">
        <v>78</v>
      </c>
      <c r="G80" s="103" t="s">
        <v>622</v>
      </c>
      <c r="H80" s="482" t="s">
        <v>632</v>
      </c>
      <c r="I80" s="76">
        <v>27200000</v>
      </c>
      <c r="J80" s="76">
        <v>24593333</v>
      </c>
      <c r="K80" s="76">
        <v>2606667</v>
      </c>
      <c r="L80" s="483">
        <v>44585</v>
      </c>
      <c r="M80" s="483">
        <v>44827</v>
      </c>
      <c r="N80" s="92" t="s">
        <v>628</v>
      </c>
    </row>
    <row r="81" spans="1:14 16143:16202" ht="15">
      <c r="A81" s="55" t="s">
        <v>2002</v>
      </c>
      <c r="B81" s="53" t="s">
        <v>2003</v>
      </c>
      <c r="C81" s="481" t="s">
        <v>2010</v>
      </c>
      <c r="D81" s="481" t="s">
        <v>2058</v>
      </c>
      <c r="E81" s="103" t="s">
        <v>2640</v>
      </c>
      <c r="F81" s="3">
        <v>79</v>
      </c>
      <c r="G81" s="103" t="s">
        <v>2641</v>
      </c>
      <c r="H81" s="482" t="s">
        <v>639</v>
      </c>
      <c r="I81" s="76">
        <v>27200000</v>
      </c>
      <c r="J81" s="76">
        <v>24933333</v>
      </c>
      <c r="K81" s="76">
        <v>2266667</v>
      </c>
      <c r="L81" s="483">
        <v>44582</v>
      </c>
      <c r="M81" s="483">
        <v>44824</v>
      </c>
      <c r="N81" s="92" t="s">
        <v>643</v>
      </c>
    </row>
    <row r="82" spans="1:14 16143:16202" ht="15">
      <c r="A82" s="55" t="s">
        <v>2002</v>
      </c>
      <c r="B82" s="53" t="s">
        <v>2003</v>
      </c>
      <c r="C82" s="481" t="s">
        <v>2010</v>
      </c>
      <c r="D82" s="481" t="s">
        <v>2058</v>
      </c>
      <c r="E82" s="103" t="s">
        <v>2647</v>
      </c>
      <c r="F82" s="3">
        <v>80</v>
      </c>
      <c r="G82" s="103" t="s">
        <v>2649</v>
      </c>
      <c r="H82" s="482" t="s">
        <v>647</v>
      </c>
      <c r="I82" s="76">
        <v>22000000</v>
      </c>
      <c r="J82" s="76">
        <v>16500000</v>
      </c>
      <c r="K82" s="76">
        <v>5500000</v>
      </c>
      <c r="L82" s="483">
        <v>44593</v>
      </c>
      <c r="M82" s="483">
        <v>44834</v>
      </c>
      <c r="N82" s="92" t="s">
        <v>651</v>
      </c>
    </row>
    <row r="83" spans="1:14 16143:16202" ht="15">
      <c r="A83" s="55" t="s">
        <v>2002</v>
      </c>
      <c r="B83" s="53" t="s">
        <v>2003</v>
      </c>
      <c r="C83" s="481" t="s">
        <v>2010</v>
      </c>
      <c r="D83" s="481" t="s">
        <v>2058</v>
      </c>
      <c r="E83" s="103" t="s">
        <v>2658</v>
      </c>
      <c r="F83" s="3">
        <v>81</v>
      </c>
      <c r="G83" s="103" t="s">
        <v>2660</v>
      </c>
      <c r="H83" s="482" t="s">
        <v>655</v>
      </c>
      <c r="I83" s="76">
        <v>24400000</v>
      </c>
      <c r="J83" s="76">
        <v>21350000</v>
      </c>
      <c r="K83" s="76">
        <v>3050000</v>
      </c>
      <c r="L83" s="483">
        <v>44593</v>
      </c>
      <c r="M83" s="483">
        <v>44834</v>
      </c>
      <c r="N83" s="92" t="s">
        <v>661</v>
      </c>
    </row>
    <row r="84" spans="1:14 16143:16202" ht="14.25" customHeight="1">
      <c r="A84" s="3" t="s">
        <v>2119</v>
      </c>
      <c r="B84" s="53" t="s">
        <v>2003</v>
      </c>
      <c r="C84" s="481" t="s">
        <v>2010</v>
      </c>
      <c r="D84" s="481" t="s">
        <v>2011</v>
      </c>
      <c r="E84" s="53" t="s">
        <v>2671</v>
      </c>
      <c r="F84" s="3">
        <v>82</v>
      </c>
      <c r="G84" s="53" t="s">
        <v>2672</v>
      </c>
      <c r="H84" s="482" t="s">
        <v>319</v>
      </c>
      <c r="I84" s="76">
        <v>40000000</v>
      </c>
      <c r="J84" s="76">
        <v>37000000</v>
      </c>
      <c r="K84" s="76">
        <v>3000000</v>
      </c>
      <c r="L84" s="101">
        <v>44580</v>
      </c>
      <c r="M84" s="101">
        <v>44822</v>
      </c>
      <c r="N84" s="10" t="s">
        <v>667</v>
      </c>
      <c r="WVW84" s="3"/>
      <c r="WVX84" s="3"/>
      <c r="WVY84" s="53"/>
      <c r="WVZ84" s="53"/>
      <c r="WWA84" s="53"/>
      <c r="WWB84" s="3"/>
      <c r="WWC84" s="54"/>
      <c r="WWD84" s="55"/>
      <c r="WWE84" s="56"/>
      <c r="WWF84" s="53"/>
      <c r="WWG84" s="63"/>
      <c r="WWH84" s="58"/>
      <c r="WWI84" s="481"/>
      <c r="WWJ84" s="481"/>
      <c r="WWK84" s="481"/>
      <c r="WXP84" s="3"/>
      <c r="WXQ84" s="3"/>
      <c r="WXR84" s="53"/>
      <c r="WXS84" s="53"/>
      <c r="WXT84" s="53"/>
      <c r="WXU84" s="3"/>
      <c r="WXV84" s="54"/>
      <c r="WXW84" s="55"/>
      <c r="WXX84" s="56"/>
      <c r="WXY84" s="53"/>
      <c r="WXZ84" s="63"/>
      <c r="WYA84" s="58"/>
      <c r="WYB84" s="481"/>
      <c r="WYC84" s="481"/>
      <c r="WYD84" s="481"/>
    </row>
    <row r="85" spans="1:14 16143:16202" ht="15">
      <c r="A85" s="55" t="s">
        <v>2002</v>
      </c>
      <c r="B85" s="53" t="s">
        <v>2003</v>
      </c>
      <c r="C85" s="481" t="s">
        <v>2010</v>
      </c>
      <c r="D85" s="481" t="s">
        <v>2011</v>
      </c>
      <c r="E85" s="103" t="s">
        <v>2682</v>
      </c>
      <c r="F85" s="3">
        <v>83</v>
      </c>
      <c r="G85" s="103" t="s">
        <v>677</v>
      </c>
      <c r="H85" s="482" t="s">
        <v>671</v>
      </c>
      <c r="I85" s="76">
        <v>37600000</v>
      </c>
      <c r="J85" s="76">
        <v>30080000</v>
      </c>
      <c r="K85" s="76">
        <v>7520000</v>
      </c>
      <c r="L85" s="483">
        <v>44580</v>
      </c>
      <c r="M85" s="483">
        <v>44822</v>
      </c>
      <c r="N85" s="92" t="s">
        <v>676</v>
      </c>
    </row>
    <row r="86" spans="1:14 16143:16202" ht="15">
      <c r="A86" s="55" t="s">
        <v>2002</v>
      </c>
      <c r="B86" s="53" t="s">
        <v>2003</v>
      </c>
      <c r="C86" s="481" t="s">
        <v>2010</v>
      </c>
      <c r="D86" s="481" t="s">
        <v>2011</v>
      </c>
      <c r="E86" s="103" t="s">
        <v>2687</v>
      </c>
      <c r="F86" s="3">
        <v>84</v>
      </c>
      <c r="G86" s="103" t="s">
        <v>2689</v>
      </c>
      <c r="H86" s="482" t="s">
        <v>681</v>
      </c>
      <c r="I86" s="76">
        <v>36400000</v>
      </c>
      <c r="J86" s="76">
        <v>33518333</v>
      </c>
      <c r="K86" s="76">
        <v>2881667</v>
      </c>
      <c r="L86" s="483">
        <v>44581</v>
      </c>
      <c r="M86" s="483">
        <v>44823</v>
      </c>
      <c r="N86" s="92" t="s">
        <v>685</v>
      </c>
    </row>
    <row r="87" spans="1:14 16143:16202" ht="15">
      <c r="A87" s="55" t="s">
        <v>2002</v>
      </c>
      <c r="B87" s="53" t="s">
        <v>2003</v>
      </c>
      <c r="C87" s="481" t="s">
        <v>2010</v>
      </c>
      <c r="D87" s="481" t="s">
        <v>2058</v>
      </c>
      <c r="E87" s="103" t="s">
        <v>2700</v>
      </c>
      <c r="F87" s="3">
        <v>85</v>
      </c>
      <c r="G87" s="103" t="s">
        <v>2701</v>
      </c>
      <c r="H87" s="482" t="s">
        <v>689</v>
      </c>
      <c r="I87" s="76">
        <v>20800000</v>
      </c>
      <c r="J87" s="76">
        <v>19153333</v>
      </c>
      <c r="K87" s="76">
        <v>1646667</v>
      </c>
      <c r="L87" s="483">
        <v>44581</v>
      </c>
      <c r="M87" s="483">
        <v>44823</v>
      </c>
      <c r="N87" s="92" t="s">
        <v>690</v>
      </c>
    </row>
    <row r="88" spans="1:14 16143:16202" ht="15">
      <c r="A88" s="55" t="s">
        <v>2002</v>
      </c>
      <c r="B88" s="53" t="s">
        <v>2003</v>
      </c>
      <c r="C88" s="481" t="s">
        <v>2010</v>
      </c>
      <c r="D88" s="481" t="s">
        <v>2058</v>
      </c>
      <c r="E88" s="103" t="s">
        <v>2700</v>
      </c>
      <c r="F88" s="3">
        <v>86</v>
      </c>
      <c r="G88" s="103" t="s">
        <v>2701</v>
      </c>
      <c r="H88" s="482" t="s">
        <v>693</v>
      </c>
      <c r="I88" s="76">
        <v>20800000</v>
      </c>
      <c r="J88" s="76">
        <v>19153333</v>
      </c>
      <c r="K88" s="76">
        <v>1646667</v>
      </c>
      <c r="L88" s="483">
        <v>44581</v>
      </c>
      <c r="M88" s="483">
        <v>44823</v>
      </c>
      <c r="N88" s="92" t="s">
        <v>690</v>
      </c>
    </row>
    <row r="89" spans="1:14 16143:16202" ht="15">
      <c r="A89" s="55" t="s">
        <v>2002</v>
      </c>
      <c r="B89" s="53" t="s">
        <v>2003</v>
      </c>
      <c r="C89" s="481" t="s">
        <v>2010</v>
      </c>
      <c r="D89" s="481" t="s">
        <v>2058</v>
      </c>
      <c r="E89" s="103" t="s">
        <v>2700</v>
      </c>
      <c r="F89" s="3">
        <v>87</v>
      </c>
      <c r="G89" s="103" t="s">
        <v>2701</v>
      </c>
      <c r="H89" s="482" t="s">
        <v>2710</v>
      </c>
      <c r="I89" s="76">
        <v>20800000</v>
      </c>
      <c r="J89" s="76">
        <v>19066667</v>
      </c>
      <c r="K89" s="76">
        <v>1733333</v>
      </c>
      <c r="L89" s="483">
        <v>44582</v>
      </c>
      <c r="M89" s="483">
        <v>44824</v>
      </c>
      <c r="N89" s="92" t="s">
        <v>690</v>
      </c>
    </row>
    <row r="90" spans="1:14 16143:16202" ht="15">
      <c r="A90" s="55" t="s">
        <v>2002</v>
      </c>
      <c r="B90" s="53" t="s">
        <v>2003</v>
      </c>
      <c r="C90" s="481" t="s">
        <v>2010</v>
      </c>
      <c r="D90" s="481" t="s">
        <v>2011</v>
      </c>
      <c r="E90" s="103" t="s">
        <v>2715</v>
      </c>
      <c r="F90" s="3">
        <v>88</v>
      </c>
      <c r="G90" s="103" t="s">
        <v>2716</v>
      </c>
      <c r="H90" s="482" t="s">
        <v>702</v>
      </c>
      <c r="I90" s="76">
        <v>41600000</v>
      </c>
      <c r="J90" s="76">
        <v>38480000</v>
      </c>
      <c r="K90" s="76">
        <v>3120000</v>
      </c>
      <c r="L90" s="483">
        <v>44580</v>
      </c>
      <c r="M90" s="483">
        <v>44822</v>
      </c>
      <c r="N90" s="92" t="s">
        <v>706</v>
      </c>
    </row>
    <row r="91" spans="1:14 16143:16202" ht="15">
      <c r="A91" s="55" t="s">
        <v>2002</v>
      </c>
      <c r="B91" s="53" t="s">
        <v>2003</v>
      </c>
      <c r="C91" s="481" t="s">
        <v>2010</v>
      </c>
      <c r="D91" s="481" t="s">
        <v>2011</v>
      </c>
      <c r="E91" s="103" t="s">
        <v>2721</v>
      </c>
      <c r="F91" s="3">
        <v>89</v>
      </c>
      <c r="G91" s="103" t="s">
        <v>2722</v>
      </c>
      <c r="H91" s="482" t="s">
        <v>2724</v>
      </c>
      <c r="I91" s="76">
        <v>60000000</v>
      </c>
      <c r="J91" s="76">
        <v>48000000</v>
      </c>
      <c r="K91" s="76">
        <v>12000000</v>
      </c>
      <c r="L91" s="483">
        <v>44580</v>
      </c>
      <c r="M91" s="483">
        <v>44822</v>
      </c>
      <c r="N91" s="92" t="s">
        <v>712</v>
      </c>
    </row>
    <row r="92" spans="1:14 16143:16202" ht="15">
      <c r="A92" s="55" t="s">
        <v>2002</v>
      </c>
      <c r="B92" s="53" t="s">
        <v>2003</v>
      </c>
      <c r="C92" s="481" t="s">
        <v>2010</v>
      </c>
      <c r="D92" s="481" t="s">
        <v>2011</v>
      </c>
      <c r="E92" s="103" t="s">
        <v>2730</v>
      </c>
      <c r="F92" s="3">
        <v>90</v>
      </c>
      <c r="G92" s="103" t="s">
        <v>2505</v>
      </c>
      <c r="H92" s="482" t="s">
        <v>2732</v>
      </c>
      <c r="I92" s="76">
        <v>40000000</v>
      </c>
      <c r="J92" s="76">
        <v>36666667</v>
      </c>
      <c r="K92" s="76">
        <v>3333333</v>
      </c>
      <c r="L92" s="483">
        <v>44582</v>
      </c>
      <c r="M92" s="483">
        <v>44824</v>
      </c>
      <c r="N92" s="92" t="s">
        <v>2736</v>
      </c>
    </row>
    <row r="93" spans="1:14 16143:16202" ht="15">
      <c r="A93" s="55" t="s">
        <v>2002</v>
      </c>
      <c r="B93" s="53" t="s">
        <v>2003</v>
      </c>
      <c r="C93" s="481" t="s">
        <v>2010</v>
      </c>
      <c r="D93" s="481" t="s">
        <v>2058</v>
      </c>
      <c r="E93" s="103" t="s">
        <v>2737</v>
      </c>
      <c r="F93" s="3">
        <v>91</v>
      </c>
      <c r="G93" s="103" t="s">
        <v>2738</v>
      </c>
      <c r="H93" s="482" t="s">
        <v>717</v>
      </c>
      <c r="I93" s="76">
        <v>18400000</v>
      </c>
      <c r="J93" s="76">
        <v>16100000</v>
      </c>
      <c r="K93" s="76">
        <v>2300000</v>
      </c>
      <c r="L93" s="483">
        <v>44593</v>
      </c>
      <c r="M93" s="483">
        <v>44834</v>
      </c>
      <c r="N93" s="92" t="s">
        <v>722</v>
      </c>
    </row>
    <row r="94" spans="1:14 16143:16202" ht="15">
      <c r="A94" s="55" t="s">
        <v>2002</v>
      </c>
      <c r="B94" s="53" t="s">
        <v>2003</v>
      </c>
      <c r="C94" s="481" t="s">
        <v>2010</v>
      </c>
      <c r="D94" s="481" t="s">
        <v>2011</v>
      </c>
      <c r="E94" s="103" t="s">
        <v>2744</v>
      </c>
      <c r="F94" s="3">
        <v>92</v>
      </c>
      <c r="G94" s="103" t="s">
        <v>2745</v>
      </c>
      <c r="H94" s="482" t="s">
        <v>726</v>
      </c>
      <c r="I94" s="76">
        <v>40000000</v>
      </c>
      <c r="J94" s="76">
        <v>36166667</v>
      </c>
      <c r="K94" s="76">
        <v>3833333</v>
      </c>
      <c r="L94" s="483">
        <v>44585</v>
      </c>
      <c r="M94" s="483">
        <v>44827</v>
      </c>
      <c r="N94" s="92" t="s">
        <v>728</v>
      </c>
    </row>
    <row r="95" spans="1:14 16143:16202" ht="15">
      <c r="A95" s="55" t="s">
        <v>3995</v>
      </c>
      <c r="B95" s="53" t="s">
        <v>2003</v>
      </c>
      <c r="C95" s="481" t="s">
        <v>2010</v>
      </c>
      <c r="D95" s="481" t="s">
        <v>2058</v>
      </c>
      <c r="E95" s="103" t="s">
        <v>2752</v>
      </c>
      <c r="F95" s="3">
        <v>93</v>
      </c>
      <c r="G95" s="103" t="s">
        <v>2753</v>
      </c>
      <c r="H95" s="482" t="s">
        <v>732</v>
      </c>
      <c r="I95" s="76">
        <v>24400000</v>
      </c>
      <c r="J95" s="76">
        <v>19316666</v>
      </c>
      <c r="K95" s="76">
        <v>5083334</v>
      </c>
      <c r="L95" s="483">
        <v>44582</v>
      </c>
      <c r="M95" s="483">
        <v>44824</v>
      </c>
      <c r="N95" s="92" t="s">
        <v>736</v>
      </c>
    </row>
    <row r="96" spans="1:14 16143:16202" ht="15">
      <c r="A96" s="55" t="s">
        <v>2002</v>
      </c>
      <c r="B96" s="53" t="s">
        <v>2003</v>
      </c>
      <c r="C96" s="481" t="s">
        <v>2010</v>
      </c>
      <c r="D96" s="481" t="s">
        <v>2011</v>
      </c>
      <c r="E96" s="103" t="s">
        <v>2759</v>
      </c>
      <c r="F96" s="3">
        <v>94</v>
      </c>
      <c r="G96" s="103" t="s">
        <v>2760</v>
      </c>
      <c r="H96" s="482" t="s">
        <v>740</v>
      </c>
      <c r="I96" s="76">
        <v>40000000</v>
      </c>
      <c r="J96" s="76">
        <v>35666666</v>
      </c>
      <c r="K96" s="76">
        <v>4333334</v>
      </c>
      <c r="L96" s="483">
        <v>44588</v>
      </c>
      <c r="M96" s="483">
        <v>44830</v>
      </c>
      <c r="N96" s="92" t="s">
        <v>745</v>
      </c>
    </row>
    <row r="97" spans="1:14" ht="15">
      <c r="A97" s="55" t="s">
        <v>2002</v>
      </c>
      <c r="B97" s="53" t="s">
        <v>2003</v>
      </c>
      <c r="C97" s="481" t="s">
        <v>2010</v>
      </c>
      <c r="D97" s="481" t="s">
        <v>2011</v>
      </c>
      <c r="E97" s="103" t="s">
        <v>2766</v>
      </c>
      <c r="F97" s="3">
        <v>95</v>
      </c>
      <c r="G97" s="103" t="s">
        <v>2767</v>
      </c>
      <c r="H97" s="482" t="s">
        <v>2770</v>
      </c>
      <c r="I97" s="76">
        <v>37600000</v>
      </c>
      <c r="J97" s="76">
        <v>34466667</v>
      </c>
      <c r="K97" s="76">
        <v>3133333</v>
      </c>
      <c r="L97" s="483">
        <v>44582</v>
      </c>
      <c r="M97" s="483">
        <v>44824</v>
      </c>
      <c r="N97" s="92" t="s">
        <v>2776</v>
      </c>
    </row>
    <row r="98" spans="1:14" ht="15">
      <c r="A98" s="55" t="s">
        <v>2002</v>
      </c>
      <c r="B98" s="53" t="s">
        <v>2003</v>
      </c>
      <c r="C98" s="481" t="s">
        <v>2010</v>
      </c>
      <c r="D98" s="481" t="s">
        <v>2058</v>
      </c>
      <c r="E98" s="103" t="s">
        <v>2737</v>
      </c>
      <c r="F98" s="3">
        <v>96</v>
      </c>
      <c r="G98" s="103" t="s">
        <v>2738</v>
      </c>
      <c r="H98" s="482" t="s">
        <v>2777</v>
      </c>
      <c r="I98" s="76">
        <v>18400000</v>
      </c>
      <c r="J98" s="76">
        <v>13800000</v>
      </c>
      <c r="K98" s="76">
        <v>4600000</v>
      </c>
      <c r="L98" s="483">
        <v>44593</v>
      </c>
      <c r="M98" s="483">
        <v>44834</v>
      </c>
      <c r="N98" s="92" t="s">
        <v>722</v>
      </c>
    </row>
    <row r="99" spans="1:14" ht="15">
      <c r="A99" s="55" t="s">
        <v>2002</v>
      </c>
      <c r="B99" s="53" t="s">
        <v>2003</v>
      </c>
      <c r="C99" s="481" t="s">
        <v>2010</v>
      </c>
      <c r="D99" s="481" t="s">
        <v>2058</v>
      </c>
      <c r="E99" s="103" t="s">
        <v>2737</v>
      </c>
      <c r="F99" s="3">
        <v>97</v>
      </c>
      <c r="G99" s="103" t="s">
        <v>2738</v>
      </c>
      <c r="H99" s="482" t="s">
        <v>752</v>
      </c>
      <c r="I99" s="76">
        <v>18400000</v>
      </c>
      <c r="J99" s="76">
        <v>13800000</v>
      </c>
      <c r="K99" s="76">
        <v>4600000</v>
      </c>
      <c r="L99" s="483">
        <v>44593</v>
      </c>
      <c r="M99" s="483">
        <v>44834</v>
      </c>
      <c r="N99" s="92" t="s">
        <v>722</v>
      </c>
    </row>
    <row r="100" spans="1:14" ht="15">
      <c r="A100" s="55" t="s">
        <v>2002</v>
      </c>
      <c r="B100" s="53" t="s">
        <v>2003</v>
      </c>
      <c r="C100" s="481" t="s">
        <v>2010</v>
      </c>
      <c r="D100" s="481" t="s">
        <v>2011</v>
      </c>
      <c r="E100" s="103" t="s">
        <v>2786</v>
      </c>
      <c r="F100" s="3">
        <v>98</v>
      </c>
      <c r="G100" s="103" t="s">
        <v>2787</v>
      </c>
      <c r="H100" s="482" t="s">
        <v>2789</v>
      </c>
      <c r="I100" s="76">
        <v>40000000</v>
      </c>
      <c r="J100" s="76">
        <v>36833333</v>
      </c>
      <c r="K100" s="76">
        <v>3166667</v>
      </c>
      <c r="L100" s="483">
        <v>44581</v>
      </c>
      <c r="M100" s="483">
        <v>44823</v>
      </c>
      <c r="N100" s="92" t="s">
        <v>762</v>
      </c>
    </row>
    <row r="101" spans="1:14" ht="15">
      <c r="A101" s="55" t="s">
        <v>2002</v>
      </c>
      <c r="B101" s="53" t="s">
        <v>2003</v>
      </c>
      <c r="C101" s="481" t="s">
        <v>2010</v>
      </c>
      <c r="D101" s="481" t="s">
        <v>2058</v>
      </c>
      <c r="E101" s="103" t="s">
        <v>2794</v>
      </c>
      <c r="F101" s="3">
        <v>99</v>
      </c>
      <c r="G101" s="103" t="s">
        <v>2795</v>
      </c>
      <c r="H101" s="482" t="s">
        <v>2797</v>
      </c>
      <c r="I101" s="76">
        <v>33550000</v>
      </c>
      <c r="J101" s="76">
        <v>22366667</v>
      </c>
      <c r="K101" s="76">
        <v>11183333</v>
      </c>
      <c r="L101" s="483">
        <v>44582</v>
      </c>
      <c r="M101" s="483">
        <v>44915</v>
      </c>
      <c r="N101" s="92" t="s">
        <v>770</v>
      </c>
    </row>
    <row r="102" spans="1:14" ht="15">
      <c r="A102" s="55" t="s">
        <v>3995</v>
      </c>
      <c r="B102" s="53" t="s">
        <v>2003</v>
      </c>
      <c r="C102" s="481" t="s">
        <v>2010</v>
      </c>
      <c r="D102" s="481" t="s">
        <v>2058</v>
      </c>
      <c r="E102" s="103" t="s">
        <v>2802</v>
      </c>
      <c r="F102" s="3">
        <v>100</v>
      </c>
      <c r="G102" s="103" t="s">
        <v>2738</v>
      </c>
      <c r="H102" s="482" t="s">
        <v>2803</v>
      </c>
      <c r="I102" s="76">
        <v>20800000</v>
      </c>
      <c r="J102" s="76">
        <v>18200000</v>
      </c>
      <c r="K102" s="76">
        <v>2600000</v>
      </c>
      <c r="L102" s="483">
        <v>44593</v>
      </c>
      <c r="M102" s="483">
        <v>44834</v>
      </c>
      <c r="N102" s="92" t="s">
        <v>776</v>
      </c>
    </row>
    <row r="103" spans="1:14" ht="15">
      <c r="A103" s="55" t="s">
        <v>2002</v>
      </c>
      <c r="B103" s="53" t="s">
        <v>2003</v>
      </c>
      <c r="C103" s="481" t="s">
        <v>2010</v>
      </c>
      <c r="D103" s="481" t="s">
        <v>2011</v>
      </c>
      <c r="E103" s="103" t="s">
        <v>2808</v>
      </c>
      <c r="F103" s="3">
        <v>101</v>
      </c>
      <c r="G103" s="103" t="s">
        <v>2371</v>
      </c>
      <c r="H103" s="482" t="s">
        <v>2809</v>
      </c>
      <c r="I103" s="76">
        <v>40000000</v>
      </c>
      <c r="J103" s="76">
        <v>36833334</v>
      </c>
      <c r="K103" s="76">
        <v>3166666</v>
      </c>
      <c r="L103" s="483">
        <v>44581</v>
      </c>
      <c r="M103" s="483">
        <v>44823</v>
      </c>
      <c r="N103" s="92" t="s">
        <v>785</v>
      </c>
    </row>
    <row r="104" spans="1:14" ht="15">
      <c r="A104" s="55" t="s">
        <v>2002</v>
      </c>
      <c r="B104" s="53" t="s">
        <v>2003</v>
      </c>
      <c r="C104" s="481" t="s">
        <v>2010</v>
      </c>
      <c r="D104" s="481" t="s">
        <v>2058</v>
      </c>
      <c r="E104" s="103" t="s">
        <v>2815</v>
      </c>
      <c r="F104" s="3">
        <v>102</v>
      </c>
      <c r="G104" s="103" t="s">
        <v>2816</v>
      </c>
      <c r="H104" s="482" t="s">
        <v>789</v>
      </c>
      <c r="I104" s="76">
        <v>18400000</v>
      </c>
      <c r="J104" s="76">
        <v>16636667</v>
      </c>
      <c r="K104" s="76">
        <v>1763333</v>
      </c>
      <c r="L104" s="483">
        <v>44585</v>
      </c>
      <c r="M104" s="483">
        <v>44827</v>
      </c>
      <c r="N104" s="92" t="s">
        <v>794</v>
      </c>
    </row>
    <row r="105" spans="1:14" ht="15">
      <c r="A105" s="55" t="s">
        <v>2002</v>
      </c>
      <c r="B105" s="53" t="s">
        <v>2003</v>
      </c>
      <c r="C105" s="481" t="s">
        <v>2010</v>
      </c>
      <c r="D105" s="481" t="s">
        <v>2058</v>
      </c>
      <c r="E105" s="103" t="s">
        <v>2815</v>
      </c>
      <c r="F105" s="3">
        <v>103</v>
      </c>
      <c r="G105" s="103" t="s">
        <v>2816</v>
      </c>
      <c r="H105" s="482" t="s">
        <v>2823</v>
      </c>
      <c r="I105" s="76">
        <v>18400000</v>
      </c>
      <c r="J105" s="76">
        <v>16406666</v>
      </c>
      <c r="K105" s="76">
        <v>1993334</v>
      </c>
      <c r="L105" s="483">
        <v>44588</v>
      </c>
      <c r="M105" s="483">
        <v>44830</v>
      </c>
      <c r="N105" s="92" t="s">
        <v>794</v>
      </c>
    </row>
    <row r="106" spans="1:14" ht="15">
      <c r="A106" s="55" t="s">
        <v>2002</v>
      </c>
      <c r="B106" s="53" t="s">
        <v>2003</v>
      </c>
      <c r="C106" s="481" t="s">
        <v>2010</v>
      </c>
      <c r="D106" s="481" t="s">
        <v>2011</v>
      </c>
      <c r="E106" s="103" t="s">
        <v>2829</v>
      </c>
      <c r="F106" s="3">
        <v>104</v>
      </c>
      <c r="G106" s="103" t="s">
        <v>2830</v>
      </c>
      <c r="H106" s="482" t="s">
        <v>2831</v>
      </c>
      <c r="I106" s="76">
        <v>45600000</v>
      </c>
      <c r="J106" s="76">
        <v>39900000</v>
      </c>
      <c r="K106" s="76">
        <v>5700000</v>
      </c>
      <c r="L106" s="483">
        <v>44593</v>
      </c>
      <c r="M106" s="483">
        <v>44834</v>
      </c>
      <c r="N106" s="92" t="s">
        <v>809</v>
      </c>
    </row>
    <row r="107" spans="1:14" ht="15">
      <c r="A107" s="55" t="s">
        <v>2002</v>
      </c>
      <c r="B107" s="53" t="s">
        <v>2003</v>
      </c>
      <c r="C107" s="481" t="s">
        <v>2010</v>
      </c>
      <c r="D107" s="481" t="s">
        <v>2058</v>
      </c>
      <c r="E107" s="103" t="s">
        <v>2567</v>
      </c>
      <c r="F107" s="3">
        <v>105</v>
      </c>
      <c r="G107" s="103" t="s">
        <v>2568</v>
      </c>
      <c r="H107" s="482" t="s">
        <v>2837</v>
      </c>
      <c r="I107" s="76">
        <v>24400000</v>
      </c>
      <c r="J107" s="76">
        <v>21960000</v>
      </c>
      <c r="K107" s="76">
        <v>2440000</v>
      </c>
      <c r="L107" s="483">
        <v>44586</v>
      </c>
      <c r="M107" s="483">
        <v>44828</v>
      </c>
      <c r="N107" s="92" t="s">
        <v>593</v>
      </c>
    </row>
    <row r="108" spans="1:14" ht="15">
      <c r="A108" s="3" t="s">
        <v>2002</v>
      </c>
      <c r="B108" s="53" t="s">
        <v>2003</v>
      </c>
      <c r="C108" s="481" t="s">
        <v>2010</v>
      </c>
      <c r="D108" s="481" t="s">
        <v>2058</v>
      </c>
      <c r="E108" s="53" t="s">
        <v>2842</v>
      </c>
      <c r="F108" s="3">
        <v>106</v>
      </c>
      <c r="G108" s="53" t="s">
        <v>2055</v>
      </c>
      <c r="H108" s="482" t="s">
        <v>2843</v>
      </c>
      <c r="I108" s="76">
        <v>18400000</v>
      </c>
      <c r="J108" s="76">
        <v>16866667</v>
      </c>
      <c r="K108" s="76">
        <v>1533333</v>
      </c>
      <c r="L108" s="483">
        <v>44582</v>
      </c>
      <c r="M108" s="483">
        <v>44824</v>
      </c>
      <c r="N108" s="92" t="s">
        <v>823</v>
      </c>
    </row>
    <row r="109" spans="1:14" ht="15">
      <c r="A109" s="55" t="s">
        <v>2002</v>
      </c>
      <c r="B109" s="53" t="s">
        <v>2003</v>
      </c>
      <c r="C109" s="481" t="s">
        <v>2010</v>
      </c>
      <c r="D109" s="481" t="s">
        <v>2058</v>
      </c>
      <c r="E109" s="103" t="s">
        <v>2847</v>
      </c>
      <c r="F109" s="3">
        <v>107</v>
      </c>
      <c r="G109" s="103" t="s">
        <v>2848</v>
      </c>
      <c r="H109" s="482" t="s">
        <v>2850</v>
      </c>
      <c r="I109" s="76">
        <v>18400000</v>
      </c>
      <c r="J109" s="76">
        <v>16636666</v>
      </c>
      <c r="K109" s="76">
        <v>1763334</v>
      </c>
      <c r="L109" s="483">
        <v>44585</v>
      </c>
      <c r="M109" s="483">
        <v>44827</v>
      </c>
      <c r="N109" s="92" t="s">
        <v>831</v>
      </c>
    </row>
    <row r="110" spans="1:14" ht="15">
      <c r="A110" s="55" t="s">
        <v>2002</v>
      </c>
      <c r="B110" s="53" t="s">
        <v>2003</v>
      </c>
      <c r="C110" s="481" t="s">
        <v>2010</v>
      </c>
      <c r="D110" s="481" t="s">
        <v>2058</v>
      </c>
      <c r="E110" s="103" t="s">
        <v>2855</v>
      </c>
      <c r="F110" s="3">
        <v>108</v>
      </c>
      <c r="G110" s="103" t="s">
        <v>2551</v>
      </c>
      <c r="H110" s="482" t="s">
        <v>2856</v>
      </c>
      <c r="I110" s="76">
        <v>18400000</v>
      </c>
      <c r="J110" s="76">
        <v>16866666</v>
      </c>
      <c r="K110" s="76">
        <v>1533334</v>
      </c>
      <c r="L110" s="483">
        <v>44582</v>
      </c>
      <c r="M110" s="483">
        <v>44824</v>
      </c>
      <c r="N110" s="92" t="s">
        <v>839</v>
      </c>
    </row>
    <row r="111" spans="1:14" ht="15">
      <c r="A111" s="55" t="s">
        <v>2002</v>
      </c>
      <c r="B111" s="53" t="s">
        <v>2003</v>
      </c>
      <c r="C111" s="481" t="s">
        <v>2010</v>
      </c>
      <c r="D111" s="481" t="s">
        <v>2011</v>
      </c>
      <c r="E111" s="103" t="s">
        <v>2861</v>
      </c>
      <c r="F111" s="3">
        <v>109</v>
      </c>
      <c r="G111" s="103" t="s">
        <v>1299</v>
      </c>
      <c r="H111" s="482" t="s">
        <v>2864</v>
      </c>
      <c r="I111" s="76">
        <v>36400000</v>
      </c>
      <c r="J111" s="76">
        <v>33366666</v>
      </c>
      <c r="K111" s="76">
        <v>3033334</v>
      </c>
      <c r="L111" s="483">
        <v>44582</v>
      </c>
      <c r="M111" s="483">
        <v>44824</v>
      </c>
      <c r="N111" s="92" t="s">
        <v>849</v>
      </c>
    </row>
    <row r="112" spans="1:14" ht="15">
      <c r="A112" s="55" t="s">
        <v>2002</v>
      </c>
      <c r="B112" s="53" t="s">
        <v>2003</v>
      </c>
      <c r="C112" s="481" t="s">
        <v>2010</v>
      </c>
      <c r="D112" s="481" t="s">
        <v>2011</v>
      </c>
      <c r="E112" s="103" t="s">
        <v>2869</v>
      </c>
      <c r="F112" s="3">
        <v>110</v>
      </c>
      <c r="G112" s="103" t="s">
        <v>2870</v>
      </c>
      <c r="H112" s="482" t="s">
        <v>2871</v>
      </c>
      <c r="I112" s="76">
        <v>104500000</v>
      </c>
      <c r="J112" s="76">
        <v>69666667</v>
      </c>
      <c r="K112" s="76">
        <v>34833333</v>
      </c>
      <c r="L112" s="483">
        <v>44582</v>
      </c>
      <c r="M112" s="483">
        <v>44915</v>
      </c>
      <c r="N112" s="92" t="s">
        <v>858</v>
      </c>
    </row>
    <row r="113" spans="1:14" ht="15">
      <c r="A113" s="55" t="s">
        <v>2002</v>
      </c>
      <c r="B113" s="53" t="s">
        <v>2003</v>
      </c>
      <c r="C113" s="481" t="s">
        <v>2010</v>
      </c>
      <c r="D113" s="481" t="s">
        <v>2058</v>
      </c>
      <c r="E113" s="103" t="s">
        <v>2876</v>
      </c>
      <c r="F113" s="3">
        <v>111</v>
      </c>
      <c r="G113" s="103" t="s">
        <v>2877</v>
      </c>
      <c r="H113" s="482" t="s">
        <v>2880</v>
      </c>
      <c r="I113" s="76">
        <v>19250000</v>
      </c>
      <c r="J113" s="76">
        <v>15125000</v>
      </c>
      <c r="K113" s="76">
        <v>4125000</v>
      </c>
      <c r="L113" s="483">
        <v>44621</v>
      </c>
      <c r="M113" s="483">
        <v>44834</v>
      </c>
      <c r="N113" s="92" t="s">
        <v>867</v>
      </c>
    </row>
    <row r="114" spans="1:14" ht="15">
      <c r="A114" s="55" t="s">
        <v>2002</v>
      </c>
      <c r="B114" s="53" t="s">
        <v>2003</v>
      </c>
      <c r="C114" s="481" t="s">
        <v>2010</v>
      </c>
      <c r="D114" s="481" t="s">
        <v>2058</v>
      </c>
      <c r="E114" s="103" t="s">
        <v>2876</v>
      </c>
      <c r="F114" s="3">
        <v>112</v>
      </c>
      <c r="G114" s="103" t="s">
        <v>2877</v>
      </c>
      <c r="H114" s="482" t="s">
        <v>2889</v>
      </c>
      <c r="I114" s="76">
        <v>19250000</v>
      </c>
      <c r="J114" s="76">
        <v>15125000</v>
      </c>
      <c r="K114" s="76">
        <v>4125000</v>
      </c>
      <c r="L114" s="483">
        <v>44621</v>
      </c>
      <c r="M114" s="483">
        <v>44834</v>
      </c>
      <c r="N114" s="92" t="s">
        <v>867</v>
      </c>
    </row>
    <row r="115" spans="1:14" ht="15">
      <c r="A115" s="55" t="s">
        <v>2002</v>
      </c>
      <c r="B115" s="53" t="s">
        <v>2003</v>
      </c>
      <c r="C115" s="481" t="s">
        <v>2010</v>
      </c>
      <c r="D115" s="481" t="s">
        <v>2058</v>
      </c>
      <c r="E115" s="103" t="s">
        <v>2876</v>
      </c>
      <c r="F115" s="3">
        <v>113</v>
      </c>
      <c r="G115" s="103" t="s">
        <v>2877</v>
      </c>
      <c r="H115" s="482" t="s">
        <v>2895</v>
      </c>
      <c r="I115" s="76">
        <v>19250000</v>
      </c>
      <c r="J115" s="76">
        <v>15125000</v>
      </c>
      <c r="K115" s="76">
        <v>4125000</v>
      </c>
      <c r="L115" s="483">
        <v>44621</v>
      </c>
      <c r="M115" s="483">
        <v>44834</v>
      </c>
      <c r="N115" s="92" t="s">
        <v>867</v>
      </c>
    </row>
    <row r="116" spans="1:14" ht="15">
      <c r="A116" s="55" t="s">
        <v>2002</v>
      </c>
      <c r="B116" s="53" t="s">
        <v>2003</v>
      </c>
      <c r="C116" s="481" t="s">
        <v>2010</v>
      </c>
      <c r="D116" s="481" t="s">
        <v>2058</v>
      </c>
      <c r="E116" s="103" t="s">
        <v>2876</v>
      </c>
      <c r="F116" s="3">
        <v>114</v>
      </c>
      <c r="G116" s="103" t="s">
        <v>2877</v>
      </c>
      <c r="H116" s="482" t="s">
        <v>880</v>
      </c>
      <c r="I116" s="76">
        <v>19250000</v>
      </c>
      <c r="J116" s="76">
        <v>15125000</v>
      </c>
      <c r="K116" s="76">
        <v>4125000</v>
      </c>
      <c r="L116" s="483">
        <v>44621</v>
      </c>
      <c r="M116" s="483">
        <v>44834</v>
      </c>
      <c r="N116" s="92" t="s">
        <v>867</v>
      </c>
    </row>
    <row r="117" spans="1:14" ht="15">
      <c r="A117" s="55" t="s">
        <v>2002</v>
      </c>
      <c r="B117" s="53" t="s">
        <v>2003</v>
      </c>
      <c r="C117" s="481" t="s">
        <v>2010</v>
      </c>
      <c r="D117" s="481" t="s">
        <v>2011</v>
      </c>
      <c r="E117" s="103" t="s">
        <v>2906</v>
      </c>
      <c r="F117" s="3">
        <v>115</v>
      </c>
      <c r="G117" s="103" t="s">
        <v>2907</v>
      </c>
      <c r="H117" s="482" t="s">
        <v>2909</v>
      </c>
      <c r="I117" s="76">
        <v>36400000</v>
      </c>
      <c r="J117" s="76">
        <v>32305000</v>
      </c>
      <c r="K117" s="76">
        <v>4095000</v>
      </c>
      <c r="L117" s="483">
        <v>44589</v>
      </c>
      <c r="M117" s="483">
        <v>44831</v>
      </c>
      <c r="N117" s="92" t="s">
        <v>889</v>
      </c>
    </row>
    <row r="118" spans="1:14" ht="15">
      <c r="A118" s="55" t="s">
        <v>2002</v>
      </c>
      <c r="B118" s="53" t="s">
        <v>2003</v>
      </c>
      <c r="C118" s="481" t="s">
        <v>2010</v>
      </c>
      <c r="D118" s="481" t="s">
        <v>2011</v>
      </c>
      <c r="E118" s="103" t="s">
        <v>2914</v>
      </c>
      <c r="F118" s="3">
        <v>116</v>
      </c>
      <c r="G118" s="103" t="s">
        <v>2915</v>
      </c>
      <c r="H118" s="482" t="s">
        <v>897</v>
      </c>
      <c r="I118" s="76">
        <v>40000000</v>
      </c>
      <c r="J118" s="76">
        <v>30666667</v>
      </c>
      <c r="K118" s="76">
        <v>9333333</v>
      </c>
      <c r="L118" s="483">
        <v>44588</v>
      </c>
      <c r="M118" s="483">
        <v>44830</v>
      </c>
      <c r="N118" s="92" t="s">
        <v>896</v>
      </c>
    </row>
    <row r="119" spans="1:14" ht="15">
      <c r="A119" s="55" t="s">
        <v>2002</v>
      </c>
      <c r="B119" s="53" t="s">
        <v>2003</v>
      </c>
      <c r="C119" s="481" t="s">
        <v>2010</v>
      </c>
      <c r="D119" s="481" t="s">
        <v>2058</v>
      </c>
      <c r="E119" s="103" t="s">
        <v>2269</v>
      </c>
      <c r="F119" s="3">
        <v>117</v>
      </c>
      <c r="G119" s="103" t="s">
        <v>287</v>
      </c>
      <c r="H119" s="482" t="s">
        <v>2922</v>
      </c>
      <c r="I119" s="76">
        <v>20800000</v>
      </c>
      <c r="J119" s="76">
        <v>18720000</v>
      </c>
      <c r="K119" s="76">
        <v>2080000</v>
      </c>
      <c r="L119" s="483">
        <v>44586</v>
      </c>
      <c r="M119" s="483">
        <v>44828</v>
      </c>
      <c r="N119" s="92" t="s">
        <v>294</v>
      </c>
    </row>
    <row r="120" spans="1:14" ht="15">
      <c r="A120" s="55" t="s">
        <v>2002</v>
      </c>
      <c r="B120" s="53" t="s">
        <v>2003</v>
      </c>
      <c r="C120" s="481" t="s">
        <v>2010</v>
      </c>
      <c r="D120" s="481" t="s">
        <v>2058</v>
      </c>
      <c r="E120" s="103" t="s">
        <v>2269</v>
      </c>
      <c r="F120" s="3">
        <v>118</v>
      </c>
      <c r="G120" s="103" t="s">
        <v>287</v>
      </c>
      <c r="H120" s="482" t="s">
        <v>912</v>
      </c>
      <c r="I120" s="76">
        <v>20800000</v>
      </c>
      <c r="J120" s="76">
        <v>18806667</v>
      </c>
      <c r="K120" s="76">
        <v>1993333</v>
      </c>
      <c r="L120" s="483">
        <v>44585</v>
      </c>
      <c r="M120" s="483">
        <v>44827</v>
      </c>
      <c r="N120" s="92" t="s">
        <v>294</v>
      </c>
    </row>
    <row r="121" spans="1:14" ht="15">
      <c r="A121" s="55" t="s">
        <v>2002</v>
      </c>
      <c r="B121" s="53" t="s">
        <v>2003</v>
      </c>
      <c r="C121" s="481" t="s">
        <v>2010</v>
      </c>
      <c r="D121" s="481" t="s">
        <v>2058</v>
      </c>
      <c r="E121" s="103" t="s">
        <v>2933</v>
      </c>
      <c r="F121" s="3">
        <v>119</v>
      </c>
      <c r="G121" s="103" t="s">
        <v>2934</v>
      </c>
      <c r="H121" s="482" t="s">
        <v>916</v>
      </c>
      <c r="I121" s="76">
        <v>24400000</v>
      </c>
      <c r="J121" s="76">
        <v>22416666</v>
      </c>
      <c r="K121" s="76">
        <v>1983334</v>
      </c>
      <c r="L121" s="483">
        <v>44582</v>
      </c>
      <c r="M121" s="483">
        <v>44824</v>
      </c>
      <c r="N121" s="92" t="s">
        <v>919</v>
      </c>
    </row>
    <row r="122" spans="1:14" ht="15">
      <c r="A122" s="55" t="s">
        <v>2002</v>
      </c>
      <c r="B122" s="53" t="s">
        <v>2003</v>
      </c>
      <c r="C122" s="481" t="s">
        <v>2010</v>
      </c>
      <c r="D122" s="481" t="s">
        <v>2011</v>
      </c>
      <c r="E122" s="103" t="s">
        <v>2940</v>
      </c>
      <c r="F122" s="3">
        <v>120</v>
      </c>
      <c r="G122" s="103" t="s">
        <v>2941</v>
      </c>
      <c r="H122" s="482" t="s">
        <v>924</v>
      </c>
      <c r="I122" s="76">
        <v>36400000</v>
      </c>
      <c r="J122" s="76">
        <v>31850000</v>
      </c>
      <c r="K122" s="76">
        <v>4550000</v>
      </c>
      <c r="L122" s="483">
        <v>44593</v>
      </c>
      <c r="M122" s="483">
        <v>44834</v>
      </c>
      <c r="N122" s="92" t="s">
        <v>925</v>
      </c>
    </row>
    <row r="123" spans="1:14" ht="15.75" customHeight="1">
      <c r="A123" s="55" t="s">
        <v>2948</v>
      </c>
      <c r="B123" s="53" t="s">
        <v>2003</v>
      </c>
      <c r="C123" s="481" t="s">
        <v>2010</v>
      </c>
      <c r="D123" s="481" t="s">
        <v>2011</v>
      </c>
      <c r="E123" s="103" t="s">
        <v>2478</v>
      </c>
      <c r="F123" s="3">
        <v>121</v>
      </c>
      <c r="G123" s="103" t="s">
        <v>2479</v>
      </c>
      <c r="H123" s="482" t="s">
        <v>2957</v>
      </c>
      <c r="I123" s="76">
        <v>40000000</v>
      </c>
      <c r="J123" s="76">
        <v>36666667</v>
      </c>
      <c r="K123" s="76">
        <v>3333333</v>
      </c>
      <c r="L123" s="483">
        <v>44582</v>
      </c>
      <c r="M123" s="483">
        <v>44824</v>
      </c>
      <c r="N123" s="92" t="s">
        <v>500</v>
      </c>
    </row>
    <row r="124" spans="1:14" ht="15">
      <c r="A124" s="55" t="s">
        <v>2002</v>
      </c>
      <c r="B124" s="53" t="s">
        <v>2003</v>
      </c>
      <c r="C124" s="481" t="s">
        <v>2010</v>
      </c>
      <c r="D124" s="481" t="s">
        <v>2011</v>
      </c>
      <c r="E124" s="103" t="s">
        <v>2960</v>
      </c>
      <c r="F124" s="3">
        <v>122</v>
      </c>
      <c r="G124" s="103" t="s">
        <v>2961</v>
      </c>
      <c r="H124" s="482" t="s">
        <v>2963</v>
      </c>
      <c r="I124" s="76">
        <v>54400000</v>
      </c>
      <c r="J124" s="76">
        <v>49866667</v>
      </c>
      <c r="K124" s="76">
        <v>4533333</v>
      </c>
      <c r="L124" s="483">
        <v>44582</v>
      </c>
      <c r="M124" s="483">
        <v>44824</v>
      </c>
      <c r="N124" s="92" t="s">
        <v>941</v>
      </c>
    </row>
    <row r="125" spans="1:14" ht="15">
      <c r="A125" s="55" t="s">
        <v>2002</v>
      </c>
      <c r="B125" s="53" t="s">
        <v>2003</v>
      </c>
      <c r="C125" s="481" t="s">
        <v>2010</v>
      </c>
      <c r="D125" s="481" t="s">
        <v>2011</v>
      </c>
      <c r="E125" s="103" t="s">
        <v>2968</v>
      </c>
      <c r="F125" s="3">
        <v>123</v>
      </c>
      <c r="G125" s="103" t="s">
        <v>2969</v>
      </c>
      <c r="H125" s="482" t="s">
        <v>2971</v>
      </c>
      <c r="I125" s="76">
        <v>41600000</v>
      </c>
      <c r="J125" s="76">
        <v>37613333</v>
      </c>
      <c r="K125" s="76">
        <v>3986667</v>
      </c>
      <c r="L125" s="483">
        <v>44585</v>
      </c>
      <c r="M125" s="483">
        <v>44827</v>
      </c>
      <c r="N125" s="92" t="s">
        <v>951</v>
      </c>
    </row>
    <row r="126" spans="1:14" ht="15">
      <c r="A126" s="55" t="s">
        <v>2002</v>
      </c>
      <c r="B126" s="53" t="s">
        <v>2003</v>
      </c>
      <c r="C126" s="481" t="s">
        <v>2010</v>
      </c>
      <c r="D126" s="481" t="s">
        <v>2058</v>
      </c>
      <c r="E126" s="103" t="s">
        <v>2976</v>
      </c>
      <c r="F126" s="3">
        <v>124</v>
      </c>
      <c r="G126" s="103" t="s">
        <v>2258</v>
      </c>
      <c r="H126" s="482" t="s">
        <v>955</v>
      </c>
      <c r="I126" s="76">
        <v>24400000</v>
      </c>
      <c r="J126" s="76">
        <v>21350000</v>
      </c>
      <c r="K126" s="76">
        <v>3050000</v>
      </c>
      <c r="L126" s="483">
        <v>44593</v>
      </c>
      <c r="M126" s="483">
        <v>44834</v>
      </c>
      <c r="N126" s="92" t="s">
        <v>957</v>
      </c>
    </row>
    <row r="127" spans="1:14" ht="13.5" customHeight="1">
      <c r="A127" s="55" t="s">
        <v>2119</v>
      </c>
      <c r="B127" s="53" t="s">
        <v>2003</v>
      </c>
      <c r="C127" s="481" t="s">
        <v>2010</v>
      </c>
      <c r="D127" s="481" t="s">
        <v>2011</v>
      </c>
      <c r="E127" s="103" t="s">
        <v>2983</v>
      </c>
      <c r="F127" s="3">
        <v>125</v>
      </c>
      <c r="G127" s="103" t="s">
        <v>2984</v>
      </c>
      <c r="H127" s="482" t="s">
        <v>4000</v>
      </c>
      <c r="I127" s="76">
        <v>54400000</v>
      </c>
      <c r="J127" s="76">
        <v>46920000</v>
      </c>
      <c r="K127" s="76">
        <v>7480000</v>
      </c>
      <c r="L127" s="483">
        <v>44593</v>
      </c>
      <c r="M127" s="483">
        <v>44834</v>
      </c>
      <c r="N127" s="92" t="s">
        <v>966</v>
      </c>
    </row>
    <row r="128" spans="1:14" ht="15">
      <c r="A128" s="55" t="s">
        <v>2002</v>
      </c>
      <c r="B128" s="53" t="s">
        <v>2003</v>
      </c>
      <c r="C128" s="481" t="s">
        <v>2010</v>
      </c>
      <c r="D128" s="481" t="s">
        <v>2058</v>
      </c>
      <c r="E128" s="103" t="s">
        <v>2991</v>
      </c>
      <c r="F128" s="3">
        <v>126</v>
      </c>
      <c r="G128" s="103" t="s">
        <v>2992</v>
      </c>
      <c r="H128" s="482" t="s">
        <v>2995</v>
      </c>
      <c r="I128" s="76">
        <v>22000000</v>
      </c>
      <c r="J128" s="76">
        <v>15125000</v>
      </c>
      <c r="K128" s="76">
        <v>6875000</v>
      </c>
      <c r="L128" s="483">
        <v>44621</v>
      </c>
      <c r="M128" s="483">
        <v>44865</v>
      </c>
      <c r="N128" s="92" t="s">
        <v>973</v>
      </c>
    </row>
    <row r="129" spans="1:14" ht="15">
      <c r="A129" s="55" t="s">
        <v>2002</v>
      </c>
      <c r="B129" s="53" t="s">
        <v>2003</v>
      </c>
      <c r="C129" s="481" t="s">
        <v>2010</v>
      </c>
      <c r="D129" s="481" t="s">
        <v>2058</v>
      </c>
      <c r="E129" s="103" t="s">
        <v>2991</v>
      </c>
      <c r="F129" s="3">
        <v>127</v>
      </c>
      <c r="G129" s="103" t="s">
        <v>2992</v>
      </c>
      <c r="H129" s="482" t="s">
        <v>976</v>
      </c>
      <c r="I129" s="76">
        <v>22000000</v>
      </c>
      <c r="J129" s="76">
        <v>15125000</v>
      </c>
      <c r="K129" s="76">
        <v>6875000</v>
      </c>
      <c r="L129" s="483">
        <v>44621</v>
      </c>
      <c r="M129" s="483">
        <v>44865</v>
      </c>
      <c r="N129" s="92" t="s">
        <v>973</v>
      </c>
    </row>
    <row r="130" spans="1:14" ht="15">
      <c r="A130" s="55" t="s">
        <v>2002</v>
      </c>
      <c r="B130" s="53" t="s">
        <v>2003</v>
      </c>
      <c r="C130" s="481" t="s">
        <v>2010</v>
      </c>
      <c r="D130" s="481" t="s">
        <v>2058</v>
      </c>
      <c r="E130" s="103" t="s">
        <v>2991</v>
      </c>
      <c r="F130" s="3">
        <v>128</v>
      </c>
      <c r="G130" s="103" t="s">
        <v>2992</v>
      </c>
      <c r="H130" s="482" t="s">
        <v>3006</v>
      </c>
      <c r="I130" s="76">
        <v>22000000</v>
      </c>
      <c r="J130" s="76">
        <v>14575000</v>
      </c>
      <c r="K130" s="76">
        <v>7425000</v>
      </c>
      <c r="L130" s="483">
        <v>44621</v>
      </c>
      <c r="M130" s="483">
        <v>44865</v>
      </c>
      <c r="N130" s="92" t="s">
        <v>973</v>
      </c>
    </row>
    <row r="131" spans="1:14" ht="15">
      <c r="A131" s="55" t="s">
        <v>2002</v>
      </c>
      <c r="B131" s="53" t="s">
        <v>2003</v>
      </c>
      <c r="C131" s="481" t="s">
        <v>2010</v>
      </c>
      <c r="D131" s="481" t="s">
        <v>2058</v>
      </c>
      <c r="E131" s="103" t="s">
        <v>2991</v>
      </c>
      <c r="F131" s="3">
        <v>129</v>
      </c>
      <c r="G131" s="103" t="s">
        <v>2992</v>
      </c>
      <c r="H131" s="482" t="s">
        <v>3012</v>
      </c>
      <c r="I131" s="76">
        <v>22000000</v>
      </c>
      <c r="J131" s="76">
        <v>15125000</v>
      </c>
      <c r="K131" s="76">
        <v>6875000</v>
      </c>
      <c r="L131" s="483">
        <v>44621</v>
      </c>
      <c r="M131" s="483">
        <v>44865</v>
      </c>
      <c r="N131" s="92" t="s">
        <v>973</v>
      </c>
    </row>
    <row r="132" spans="1:14" ht="15">
      <c r="A132" s="55" t="s">
        <v>3017</v>
      </c>
      <c r="B132" s="53" t="s">
        <v>2003</v>
      </c>
      <c r="C132" s="481" t="s">
        <v>2010</v>
      </c>
      <c r="D132" s="481" t="s">
        <v>2058</v>
      </c>
      <c r="E132" s="103" t="s">
        <v>2991</v>
      </c>
      <c r="F132" s="3">
        <v>130</v>
      </c>
      <c r="G132" s="103" t="s">
        <v>2992</v>
      </c>
      <c r="H132" s="482" t="s">
        <v>990</v>
      </c>
      <c r="I132" s="76">
        <v>22000000</v>
      </c>
      <c r="J132" s="76">
        <v>14300000</v>
      </c>
      <c r="K132" s="76">
        <v>7700000</v>
      </c>
      <c r="L132" s="483">
        <v>44621</v>
      </c>
      <c r="M132" s="483">
        <v>44865</v>
      </c>
      <c r="N132" s="92" t="s">
        <v>973</v>
      </c>
    </row>
    <row r="133" spans="1:14" ht="15">
      <c r="A133" s="55" t="s">
        <v>2002</v>
      </c>
      <c r="B133" s="53" t="s">
        <v>2003</v>
      </c>
      <c r="C133" s="481" t="s">
        <v>2010</v>
      </c>
      <c r="D133" s="481" t="s">
        <v>2058</v>
      </c>
      <c r="E133" s="103" t="s">
        <v>2991</v>
      </c>
      <c r="F133" s="3">
        <v>131</v>
      </c>
      <c r="G133" s="103" t="s">
        <v>2992</v>
      </c>
      <c r="H133" s="482" t="s">
        <v>3023</v>
      </c>
      <c r="I133" s="76">
        <v>22000000</v>
      </c>
      <c r="J133" s="76">
        <v>15125000</v>
      </c>
      <c r="K133" s="76">
        <v>6875000</v>
      </c>
      <c r="L133" s="483">
        <v>44621</v>
      </c>
      <c r="M133" s="483">
        <v>44865</v>
      </c>
      <c r="N133" s="92" t="s">
        <v>973</v>
      </c>
    </row>
    <row r="134" spans="1:14" ht="15">
      <c r="A134" s="55" t="s">
        <v>2002</v>
      </c>
      <c r="B134" s="53" t="s">
        <v>2003</v>
      </c>
      <c r="C134" s="481" t="s">
        <v>2010</v>
      </c>
      <c r="D134" s="481" t="s">
        <v>2058</v>
      </c>
      <c r="E134" s="103" t="s">
        <v>2991</v>
      </c>
      <c r="F134" s="3">
        <v>132</v>
      </c>
      <c r="G134" s="103" t="s">
        <v>2992</v>
      </c>
      <c r="H134" s="482" t="s">
        <v>999</v>
      </c>
      <c r="I134" s="76">
        <v>22000000</v>
      </c>
      <c r="J134" s="76">
        <v>15125000</v>
      </c>
      <c r="K134" s="76">
        <v>6875000</v>
      </c>
      <c r="L134" s="483">
        <v>44621</v>
      </c>
      <c r="M134" s="483">
        <v>44865</v>
      </c>
      <c r="N134" s="92" t="s">
        <v>973</v>
      </c>
    </row>
    <row r="135" spans="1:14" ht="15">
      <c r="A135" s="55" t="s">
        <v>2002</v>
      </c>
      <c r="B135" s="53" t="s">
        <v>2003</v>
      </c>
      <c r="C135" s="481" t="s">
        <v>2010</v>
      </c>
      <c r="D135" s="481" t="s">
        <v>2058</v>
      </c>
      <c r="E135" s="103" t="s">
        <v>2991</v>
      </c>
      <c r="F135" s="3">
        <v>133</v>
      </c>
      <c r="G135" s="103" t="s">
        <v>2992</v>
      </c>
      <c r="H135" s="482" t="s">
        <v>1002</v>
      </c>
      <c r="I135" s="76">
        <v>22000000</v>
      </c>
      <c r="J135" s="76">
        <v>15125000</v>
      </c>
      <c r="K135" s="76">
        <v>6875000</v>
      </c>
      <c r="L135" s="483">
        <v>44621</v>
      </c>
      <c r="M135" s="483">
        <v>44865</v>
      </c>
      <c r="N135" s="92" t="s">
        <v>973</v>
      </c>
    </row>
    <row r="136" spans="1:14" ht="15">
      <c r="A136" s="55" t="s">
        <v>2002</v>
      </c>
      <c r="B136" s="53" t="s">
        <v>2003</v>
      </c>
      <c r="C136" s="481" t="s">
        <v>2010</v>
      </c>
      <c r="D136" s="481" t="s">
        <v>2058</v>
      </c>
      <c r="E136" s="103" t="s">
        <v>2991</v>
      </c>
      <c r="F136" s="3">
        <v>134</v>
      </c>
      <c r="G136" s="103" t="s">
        <v>2992</v>
      </c>
      <c r="H136" s="482" t="s">
        <v>3039</v>
      </c>
      <c r="I136" s="76">
        <v>22000000</v>
      </c>
      <c r="J136" s="76">
        <v>6875000</v>
      </c>
      <c r="K136" s="76">
        <v>15125000</v>
      </c>
      <c r="L136" s="483">
        <v>44621</v>
      </c>
      <c r="M136" s="483">
        <v>44865</v>
      </c>
      <c r="N136" s="92" t="s">
        <v>973</v>
      </c>
    </row>
    <row r="137" spans="1:14" ht="15">
      <c r="A137" s="55" t="s">
        <v>2002</v>
      </c>
      <c r="B137" s="53" t="s">
        <v>2003</v>
      </c>
      <c r="C137" s="481" t="s">
        <v>2010</v>
      </c>
      <c r="D137" s="481" t="s">
        <v>2058</v>
      </c>
      <c r="E137" s="103" t="s">
        <v>2991</v>
      </c>
      <c r="F137" s="3">
        <v>135</v>
      </c>
      <c r="G137" s="103" t="s">
        <v>2992</v>
      </c>
      <c r="H137" s="482" t="s">
        <v>3045</v>
      </c>
      <c r="I137" s="76">
        <v>22000000</v>
      </c>
      <c r="J137" s="76">
        <v>15125000</v>
      </c>
      <c r="K137" s="76">
        <v>6875000</v>
      </c>
      <c r="L137" s="483">
        <v>44621</v>
      </c>
      <c r="M137" s="483">
        <v>44865</v>
      </c>
      <c r="N137" s="92" t="s">
        <v>973</v>
      </c>
    </row>
    <row r="138" spans="1:14" ht="15">
      <c r="A138" s="55" t="s">
        <v>2002</v>
      </c>
      <c r="B138" s="53" t="s">
        <v>2003</v>
      </c>
      <c r="C138" s="481" t="s">
        <v>2010</v>
      </c>
      <c r="D138" s="481" t="s">
        <v>2058</v>
      </c>
      <c r="E138" s="103" t="s">
        <v>2991</v>
      </c>
      <c r="F138" s="3">
        <v>136</v>
      </c>
      <c r="G138" s="103" t="s">
        <v>2992</v>
      </c>
      <c r="H138" s="482" t="s">
        <v>3050</v>
      </c>
      <c r="I138" s="76">
        <v>22000000</v>
      </c>
      <c r="J138" s="76">
        <v>15125000</v>
      </c>
      <c r="K138" s="76">
        <v>6875000</v>
      </c>
      <c r="L138" s="483">
        <v>44621</v>
      </c>
      <c r="M138" s="483">
        <v>44865</v>
      </c>
      <c r="N138" s="92" t="s">
        <v>973</v>
      </c>
    </row>
    <row r="139" spans="1:14" ht="15">
      <c r="A139" s="55" t="s">
        <v>2002</v>
      </c>
      <c r="B139" s="53" t="s">
        <v>2003</v>
      </c>
      <c r="C139" s="481" t="s">
        <v>2010</v>
      </c>
      <c r="D139" s="481" t="s">
        <v>2058</v>
      </c>
      <c r="E139" s="103" t="s">
        <v>2991</v>
      </c>
      <c r="F139" s="3">
        <v>137</v>
      </c>
      <c r="G139" s="103" t="s">
        <v>2992</v>
      </c>
      <c r="H139" s="482" t="s">
        <v>3056</v>
      </c>
      <c r="I139" s="76">
        <v>22000000</v>
      </c>
      <c r="J139" s="76">
        <v>15125000</v>
      </c>
      <c r="K139" s="76">
        <v>6875000</v>
      </c>
      <c r="L139" s="483">
        <v>44621</v>
      </c>
      <c r="M139" s="483">
        <v>44865</v>
      </c>
      <c r="N139" s="92" t="s">
        <v>973</v>
      </c>
    </row>
    <row r="140" spans="1:14" ht="15">
      <c r="A140" s="55" t="s">
        <v>2002</v>
      </c>
      <c r="B140" s="53" t="s">
        <v>2003</v>
      </c>
      <c r="C140" s="481" t="s">
        <v>2010</v>
      </c>
      <c r="D140" s="481" t="s">
        <v>2058</v>
      </c>
      <c r="E140" s="103" t="s">
        <v>2991</v>
      </c>
      <c r="F140" s="3">
        <v>138</v>
      </c>
      <c r="G140" s="103" t="s">
        <v>2992</v>
      </c>
      <c r="H140" s="482" t="s">
        <v>3060</v>
      </c>
      <c r="I140" s="76">
        <v>22000000</v>
      </c>
      <c r="J140" s="76">
        <v>15125000</v>
      </c>
      <c r="K140" s="76">
        <v>6875000</v>
      </c>
      <c r="L140" s="483">
        <v>44621</v>
      </c>
      <c r="M140" s="483">
        <v>44865</v>
      </c>
      <c r="N140" s="92" t="s">
        <v>973</v>
      </c>
    </row>
    <row r="141" spans="1:14" ht="15">
      <c r="A141" s="55" t="s">
        <v>2002</v>
      </c>
      <c r="B141" s="53" t="s">
        <v>2003</v>
      </c>
      <c r="C141" s="481" t="s">
        <v>2010</v>
      </c>
      <c r="D141" s="481" t="s">
        <v>2058</v>
      </c>
      <c r="E141" s="103" t="s">
        <v>2991</v>
      </c>
      <c r="F141" s="3">
        <v>139</v>
      </c>
      <c r="G141" s="103" t="s">
        <v>2992</v>
      </c>
      <c r="H141" s="482" t="s">
        <v>3064</v>
      </c>
      <c r="I141" s="76">
        <v>22000000</v>
      </c>
      <c r="J141" s="76">
        <v>15125000</v>
      </c>
      <c r="K141" s="76">
        <v>6875000</v>
      </c>
      <c r="L141" s="483">
        <v>44621</v>
      </c>
      <c r="M141" s="483">
        <v>44865</v>
      </c>
      <c r="N141" s="92" t="s">
        <v>973</v>
      </c>
    </row>
    <row r="142" spans="1:14" ht="15">
      <c r="A142" s="55" t="s">
        <v>2119</v>
      </c>
      <c r="B142" s="53" t="s">
        <v>2003</v>
      </c>
      <c r="C142" s="481" t="s">
        <v>2010</v>
      </c>
      <c r="D142" s="481" t="s">
        <v>2058</v>
      </c>
      <c r="E142" s="103" t="s">
        <v>2991</v>
      </c>
      <c r="F142" s="3">
        <v>140</v>
      </c>
      <c r="G142" s="103" t="s">
        <v>2992</v>
      </c>
      <c r="H142" s="482" t="s">
        <v>3075</v>
      </c>
      <c r="I142" s="76">
        <v>22000000</v>
      </c>
      <c r="J142" s="76">
        <v>17875000</v>
      </c>
      <c r="K142" s="76">
        <v>4125000</v>
      </c>
      <c r="L142" s="483">
        <v>44621</v>
      </c>
      <c r="M142" s="483">
        <v>44865</v>
      </c>
      <c r="N142" s="92" t="s">
        <v>973</v>
      </c>
    </row>
    <row r="143" spans="1:14" ht="15">
      <c r="A143" s="55" t="s">
        <v>2002</v>
      </c>
      <c r="B143" s="53" t="s">
        <v>2003</v>
      </c>
      <c r="C143" s="481" t="s">
        <v>2010</v>
      </c>
      <c r="D143" s="481" t="s">
        <v>2058</v>
      </c>
      <c r="E143" s="103" t="s">
        <v>3078</v>
      </c>
      <c r="F143" s="3">
        <v>141</v>
      </c>
      <c r="G143" s="103" t="s">
        <v>3080</v>
      </c>
      <c r="H143" s="482" t="s">
        <v>3084</v>
      </c>
      <c r="I143" s="76">
        <v>18400000</v>
      </c>
      <c r="J143" s="76">
        <v>16406666</v>
      </c>
      <c r="K143" s="76">
        <v>1993334</v>
      </c>
      <c r="L143" s="483">
        <v>44588</v>
      </c>
      <c r="M143" s="483">
        <v>44830</v>
      </c>
      <c r="N143" s="92" t="s">
        <v>1032</v>
      </c>
    </row>
    <row r="144" spans="1:14" ht="15">
      <c r="A144" s="55" t="s">
        <v>2002</v>
      </c>
      <c r="B144" s="53" t="s">
        <v>2003</v>
      </c>
      <c r="C144" s="481" t="s">
        <v>2010</v>
      </c>
      <c r="D144" s="481" t="s">
        <v>2058</v>
      </c>
      <c r="E144" s="103" t="s">
        <v>3078</v>
      </c>
      <c r="F144" s="3">
        <v>142</v>
      </c>
      <c r="G144" s="103" t="s">
        <v>3080</v>
      </c>
      <c r="H144" s="482" t="s">
        <v>1037</v>
      </c>
      <c r="I144" s="76">
        <v>18400000</v>
      </c>
      <c r="J144" s="76">
        <v>16406666</v>
      </c>
      <c r="K144" s="76">
        <v>1993334</v>
      </c>
      <c r="L144" s="483">
        <v>44588</v>
      </c>
      <c r="M144" s="483">
        <v>44830</v>
      </c>
      <c r="N144" s="92" t="s">
        <v>1032</v>
      </c>
    </row>
    <row r="145" spans="1:14 16188:16202" ht="15">
      <c r="A145" s="55" t="s">
        <v>2002</v>
      </c>
      <c r="B145" s="53" t="s">
        <v>2003</v>
      </c>
      <c r="C145" s="481" t="s">
        <v>2010</v>
      </c>
      <c r="D145" s="481" t="s">
        <v>2058</v>
      </c>
      <c r="E145" s="103" t="s">
        <v>3078</v>
      </c>
      <c r="F145" s="3">
        <v>143</v>
      </c>
      <c r="G145" s="103" t="s">
        <v>3080</v>
      </c>
      <c r="H145" s="482" t="s">
        <v>3094</v>
      </c>
      <c r="I145" s="76">
        <v>18400000</v>
      </c>
      <c r="J145" s="76">
        <v>16100000</v>
      </c>
      <c r="K145" s="76">
        <v>2300000</v>
      </c>
      <c r="L145" s="483">
        <v>44593</v>
      </c>
      <c r="M145" s="483">
        <v>44834</v>
      </c>
      <c r="N145" s="92" t="s">
        <v>1032</v>
      </c>
    </row>
    <row r="146" spans="1:14 16188:16202" ht="15">
      <c r="A146" s="55" t="s">
        <v>2002</v>
      </c>
      <c r="B146" s="53" t="s">
        <v>2003</v>
      </c>
      <c r="C146" s="481" t="s">
        <v>2010</v>
      </c>
      <c r="D146" s="481" t="s">
        <v>2058</v>
      </c>
      <c r="E146" s="103" t="s">
        <v>3078</v>
      </c>
      <c r="F146" s="3">
        <v>144</v>
      </c>
      <c r="G146" s="103" t="s">
        <v>3080</v>
      </c>
      <c r="H146" s="482" t="s">
        <v>3099</v>
      </c>
      <c r="I146" s="76">
        <v>18400000</v>
      </c>
      <c r="J146" s="76">
        <v>16406666</v>
      </c>
      <c r="K146" s="76">
        <v>1993334</v>
      </c>
      <c r="L146" s="483">
        <v>44588</v>
      </c>
      <c r="M146" s="483">
        <v>44830</v>
      </c>
      <c r="N146" s="92" t="s">
        <v>1032</v>
      </c>
    </row>
    <row r="147" spans="1:14 16188:16202" ht="15">
      <c r="A147" s="55" t="s">
        <v>2002</v>
      </c>
      <c r="B147" s="53" t="s">
        <v>2003</v>
      </c>
      <c r="C147" s="481" t="s">
        <v>2010</v>
      </c>
      <c r="D147" s="481" t="s">
        <v>2058</v>
      </c>
      <c r="E147" s="103" t="s">
        <v>3078</v>
      </c>
      <c r="F147" s="3">
        <v>145</v>
      </c>
      <c r="G147" s="103" t="s">
        <v>3080</v>
      </c>
      <c r="H147" s="482" t="s">
        <v>3105</v>
      </c>
      <c r="I147" s="76">
        <v>18400000</v>
      </c>
      <c r="J147" s="76">
        <v>16406666</v>
      </c>
      <c r="K147" s="76">
        <v>1993334</v>
      </c>
      <c r="L147" s="483">
        <v>44588</v>
      </c>
      <c r="M147" s="483">
        <v>44830</v>
      </c>
      <c r="N147" s="92" t="s">
        <v>1032</v>
      </c>
    </row>
    <row r="148" spans="1:14 16188:16202" ht="15">
      <c r="A148" s="55" t="s">
        <v>2002</v>
      </c>
      <c r="B148" s="53" t="s">
        <v>2003</v>
      </c>
      <c r="C148" s="481" t="s">
        <v>2010</v>
      </c>
      <c r="D148" s="481" t="s">
        <v>2058</v>
      </c>
      <c r="E148" s="103" t="s">
        <v>3078</v>
      </c>
      <c r="F148" s="3">
        <v>146</v>
      </c>
      <c r="G148" s="103" t="s">
        <v>3080</v>
      </c>
      <c r="H148" s="482" t="s">
        <v>1049</v>
      </c>
      <c r="I148" s="76">
        <v>18400000</v>
      </c>
      <c r="J148" s="76">
        <v>16100000</v>
      </c>
      <c r="K148" s="76">
        <v>2300000</v>
      </c>
      <c r="L148" s="483">
        <v>44593</v>
      </c>
      <c r="M148" s="483">
        <v>44834</v>
      </c>
      <c r="N148" s="92" t="s">
        <v>1032</v>
      </c>
    </row>
    <row r="149" spans="1:14 16188:16202" ht="15">
      <c r="A149" s="55" t="s">
        <v>2002</v>
      </c>
      <c r="B149" s="53" t="s">
        <v>2003</v>
      </c>
      <c r="C149" s="481" t="s">
        <v>2010</v>
      </c>
      <c r="D149" s="481" t="s">
        <v>2058</v>
      </c>
      <c r="E149" s="103" t="s">
        <v>3078</v>
      </c>
      <c r="F149" s="3">
        <v>147</v>
      </c>
      <c r="G149" s="103" t="s">
        <v>3080</v>
      </c>
      <c r="H149" s="482" t="s">
        <v>3113</v>
      </c>
      <c r="I149" s="76">
        <v>18400000</v>
      </c>
      <c r="J149" s="76">
        <v>16100000</v>
      </c>
      <c r="K149" s="76">
        <v>2300000</v>
      </c>
      <c r="L149" s="483">
        <v>44593</v>
      </c>
      <c r="M149" s="483">
        <v>44834</v>
      </c>
      <c r="N149" s="92" t="s">
        <v>1032</v>
      </c>
    </row>
    <row r="150" spans="1:14 16188:16202" ht="15">
      <c r="A150" s="55" t="s">
        <v>2002</v>
      </c>
      <c r="B150" s="53" t="s">
        <v>2003</v>
      </c>
      <c r="C150" s="481" t="s">
        <v>2010</v>
      </c>
      <c r="D150" s="481" t="s">
        <v>2058</v>
      </c>
      <c r="E150" s="103" t="s">
        <v>3078</v>
      </c>
      <c r="F150" s="3">
        <v>148</v>
      </c>
      <c r="G150" s="103" t="s">
        <v>3080</v>
      </c>
      <c r="H150" s="482" t="s">
        <v>3117</v>
      </c>
      <c r="I150" s="76">
        <v>18400000</v>
      </c>
      <c r="J150" s="76">
        <v>16100000</v>
      </c>
      <c r="K150" s="76">
        <v>2300000</v>
      </c>
      <c r="L150" s="483">
        <v>44593</v>
      </c>
      <c r="M150" s="483">
        <v>44834</v>
      </c>
      <c r="N150" s="92" t="s">
        <v>1032</v>
      </c>
    </row>
    <row r="151" spans="1:14 16188:16202" ht="15">
      <c r="A151" s="55" t="s">
        <v>2002</v>
      </c>
      <c r="B151" s="53" t="s">
        <v>2003</v>
      </c>
      <c r="C151" s="481" t="s">
        <v>2010</v>
      </c>
      <c r="D151" s="481" t="s">
        <v>2011</v>
      </c>
      <c r="E151" s="103" t="s">
        <v>3123</v>
      </c>
      <c r="F151" s="3">
        <v>149</v>
      </c>
      <c r="G151" s="103" t="s">
        <v>3124</v>
      </c>
      <c r="H151" s="482" t="s">
        <v>2588</v>
      </c>
      <c r="I151" s="76">
        <v>48000000</v>
      </c>
      <c r="J151" s="76">
        <v>43200000</v>
      </c>
      <c r="K151" s="76">
        <v>4800000</v>
      </c>
      <c r="L151" s="483">
        <v>44586</v>
      </c>
      <c r="M151" s="483">
        <v>44828</v>
      </c>
      <c r="N151" s="92" t="s">
        <v>1064</v>
      </c>
    </row>
    <row r="152" spans="1:14 16188:16202">
      <c r="A152" s="55" t="s">
        <v>2119</v>
      </c>
      <c r="B152" s="53" t="s">
        <v>2003</v>
      </c>
      <c r="C152" s="481" t="s">
        <v>2010</v>
      </c>
      <c r="D152" s="481" t="s">
        <v>2011</v>
      </c>
      <c r="E152" s="103" t="s">
        <v>3130</v>
      </c>
      <c r="F152" s="3">
        <v>151</v>
      </c>
      <c r="G152" s="103" t="s">
        <v>3132</v>
      </c>
      <c r="H152" s="482" t="s">
        <v>3141</v>
      </c>
      <c r="I152" s="76">
        <v>45600000</v>
      </c>
      <c r="J152" s="76">
        <v>34200000</v>
      </c>
      <c r="K152" s="76">
        <v>11400000</v>
      </c>
      <c r="L152" s="101">
        <v>44586</v>
      </c>
      <c r="M152" s="99">
        <v>44828</v>
      </c>
      <c r="N152" s="10" t="s">
        <v>1071</v>
      </c>
      <c r="WXP152" s="55"/>
      <c r="WXQ152" s="55"/>
      <c r="WXR152" s="53"/>
      <c r="WXS152" s="103"/>
      <c r="WXT152" s="103"/>
      <c r="WXU152" s="3"/>
      <c r="WXV152" s="54"/>
      <c r="WXW152" s="55"/>
      <c r="WXX152" s="56"/>
      <c r="WXY152" s="103"/>
      <c r="WXZ152" s="57"/>
      <c r="WYA152" s="58"/>
      <c r="WYB152" s="481"/>
      <c r="WYC152" s="481"/>
      <c r="WYD152" s="481"/>
    </row>
    <row r="153" spans="1:14 16188:16202" ht="15">
      <c r="A153" s="55" t="s">
        <v>2002</v>
      </c>
      <c r="B153" s="53" t="s">
        <v>2003</v>
      </c>
      <c r="C153" s="481" t="s">
        <v>2010</v>
      </c>
      <c r="D153" s="481" t="s">
        <v>2011</v>
      </c>
      <c r="E153" s="103" t="s">
        <v>3130</v>
      </c>
      <c r="F153" s="3">
        <v>152</v>
      </c>
      <c r="G153" s="103" t="s">
        <v>3132</v>
      </c>
      <c r="H153" s="482" t="s">
        <v>1074</v>
      </c>
      <c r="I153" s="76">
        <v>45600000</v>
      </c>
      <c r="J153" s="76">
        <v>39900000</v>
      </c>
      <c r="K153" s="76">
        <v>5700000</v>
      </c>
      <c r="L153" s="483">
        <v>44593</v>
      </c>
      <c r="M153" s="483">
        <v>44834</v>
      </c>
      <c r="N153" s="92" t="s">
        <v>1071</v>
      </c>
    </row>
    <row r="154" spans="1:14 16188:16202" ht="15">
      <c r="A154" s="55" t="s">
        <v>2002</v>
      </c>
      <c r="B154" s="53" t="s">
        <v>2003</v>
      </c>
      <c r="C154" s="481" t="s">
        <v>2010</v>
      </c>
      <c r="D154" s="481" t="s">
        <v>2011</v>
      </c>
      <c r="E154" s="103" t="s">
        <v>3149</v>
      </c>
      <c r="F154" s="3">
        <v>153</v>
      </c>
      <c r="G154" s="103" t="s">
        <v>3150</v>
      </c>
      <c r="H154" s="482" t="s">
        <v>3152</v>
      </c>
      <c r="I154" s="76">
        <v>37600000</v>
      </c>
      <c r="J154" s="76">
        <v>33840000</v>
      </c>
      <c r="K154" s="76">
        <v>3760000</v>
      </c>
      <c r="L154" s="483">
        <v>44586</v>
      </c>
      <c r="M154" s="483">
        <v>44828</v>
      </c>
      <c r="N154" s="92" t="s">
        <v>1085</v>
      </c>
    </row>
    <row r="155" spans="1:14 16188:16202" ht="15">
      <c r="A155" s="55" t="s">
        <v>2002</v>
      </c>
      <c r="B155" s="53" t="s">
        <v>2003</v>
      </c>
      <c r="C155" s="481" t="s">
        <v>2010</v>
      </c>
      <c r="D155" s="481" t="s">
        <v>2011</v>
      </c>
      <c r="E155" s="103" t="s">
        <v>3156</v>
      </c>
      <c r="F155" s="3">
        <v>154</v>
      </c>
      <c r="G155" s="103" t="s">
        <v>3157</v>
      </c>
      <c r="H155" s="482" t="s">
        <v>1089</v>
      </c>
      <c r="I155" s="76">
        <v>40000000</v>
      </c>
      <c r="J155" s="76">
        <v>35000000</v>
      </c>
      <c r="K155" s="76">
        <v>5000000</v>
      </c>
      <c r="L155" s="483">
        <v>44593</v>
      </c>
      <c r="M155" s="483">
        <v>44834</v>
      </c>
      <c r="N155" s="92" t="s">
        <v>1093</v>
      </c>
    </row>
    <row r="156" spans="1:14 16188:16202" ht="15">
      <c r="A156" s="55" t="s">
        <v>2002</v>
      </c>
      <c r="B156" s="53" t="s">
        <v>2003</v>
      </c>
      <c r="C156" s="481" t="s">
        <v>2010</v>
      </c>
      <c r="D156" s="481" t="s">
        <v>2058</v>
      </c>
      <c r="E156" s="103" t="s">
        <v>3162</v>
      </c>
      <c r="F156" s="3">
        <v>155</v>
      </c>
      <c r="G156" s="103" t="s">
        <v>2055</v>
      </c>
      <c r="H156" s="482" t="s">
        <v>3163</v>
      </c>
      <c r="I156" s="76">
        <v>18400000</v>
      </c>
      <c r="J156" s="76">
        <v>16100000</v>
      </c>
      <c r="K156" s="76">
        <v>2300000</v>
      </c>
      <c r="L156" s="483">
        <v>44593</v>
      </c>
      <c r="M156" s="483">
        <v>44834</v>
      </c>
      <c r="N156" s="92" t="s">
        <v>1099</v>
      </c>
    </row>
    <row r="157" spans="1:14 16188:16202" ht="15">
      <c r="A157" s="55" t="s">
        <v>2002</v>
      </c>
      <c r="B157" s="53" t="s">
        <v>2003</v>
      </c>
      <c r="C157" s="481" t="s">
        <v>2010</v>
      </c>
      <c r="D157" s="481" t="s">
        <v>2058</v>
      </c>
      <c r="E157" s="103" t="s">
        <v>3162</v>
      </c>
      <c r="F157" s="3">
        <v>156</v>
      </c>
      <c r="G157" s="103" t="s">
        <v>2055</v>
      </c>
      <c r="H157" s="482" t="s">
        <v>3168</v>
      </c>
      <c r="I157" s="76">
        <v>18400000</v>
      </c>
      <c r="J157" s="76">
        <v>16406667</v>
      </c>
      <c r="K157" s="76">
        <v>1993333</v>
      </c>
      <c r="L157" s="483">
        <v>44588</v>
      </c>
      <c r="M157" s="483">
        <v>44830</v>
      </c>
      <c r="N157" s="92" t="s">
        <v>1099</v>
      </c>
    </row>
    <row r="158" spans="1:14 16188:16202" ht="15">
      <c r="A158" s="55" t="s">
        <v>2002</v>
      </c>
      <c r="B158" s="53" t="s">
        <v>2003</v>
      </c>
      <c r="C158" s="481" t="s">
        <v>2010</v>
      </c>
      <c r="D158" s="481" t="s">
        <v>2058</v>
      </c>
      <c r="E158" s="103" t="s">
        <v>3162</v>
      </c>
      <c r="F158" s="3">
        <v>157</v>
      </c>
      <c r="G158" s="103" t="s">
        <v>2055</v>
      </c>
      <c r="H158" s="482" t="s">
        <v>3172</v>
      </c>
      <c r="I158" s="76">
        <v>18400000</v>
      </c>
      <c r="J158" s="76">
        <v>16100000</v>
      </c>
      <c r="K158" s="76">
        <v>2300000</v>
      </c>
      <c r="L158" s="483">
        <v>44593</v>
      </c>
      <c r="M158" s="483">
        <v>44834</v>
      </c>
      <c r="N158" s="92" t="s">
        <v>1099</v>
      </c>
    </row>
    <row r="159" spans="1:14 16188:16202" ht="15">
      <c r="A159" s="55" t="s">
        <v>2119</v>
      </c>
      <c r="B159" s="53" t="s">
        <v>2003</v>
      </c>
      <c r="C159" s="481" t="s">
        <v>2010</v>
      </c>
      <c r="D159" s="481" t="s">
        <v>2058</v>
      </c>
      <c r="E159" s="103" t="s">
        <v>3162</v>
      </c>
      <c r="F159" s="3">
        <v>158</v>
      </c>
      <c r="G159" s="103" t="s">
        <v>2055</v>
      </c>
      <c r="H159" s="482" t="s">
        <v>3182</v>
      </c>
      <c r="I159" s="76">
        <v>18400000</v>
      </c>
      <c r="J159" s="76">
        <v>13800000</v>
      </c>
      <c r="K159" s="76">
        <v>4600000</v>
      </c>
      <c r="L159" s="483">
        <v>44593</v>
      </c>
      <c r="M159" s="483">
        <v>44834</v>
      </c>
      <c r="N159" s="92" t="s">
        <v>1099</v>
      </c>
    </row>
    <row r="160" spans="1:14 16188:16202" ht="15">
      <c r="A160" s="55" t="s">
        <v>2002</v>
      </c>
      <c r="B160" s="53" t="s">
        <v>2003</v>
      </c>
      <c r="C160" s="481" t="s">
        <v>2010</v>
      </c>
      <c r="D160" s="481" t="s">
        <v>2058</v>
      </c>
      <c r="E160" s="103" t="s">
        <v>3162</v>
      </c>
      <c r="F160" s="3">
        <v>159</v>
      </c>
      <c r="G160" s="103" t="s">
        <v>2055</v>
      </c>
      <c r="H160" s="482" t="s">
        <v>3185</v>
      </c>
      <c r="I160" s="76">
        <v>18400000</v>
      </c>
      <c r="J160" s="76">
        <v>16406667</v>
      </c>
      <c r="K160" s="76">
        <v>1993333</v>
      </c>
      <c r="L160" s="483">
        <v>44588</v>
      </c>
      <c r="M160" s="483">
        <v>44830</v>
      </c>
      <c r="N160" s="92" t="s">
        <v>1099</v>
      </c>
    </row>
    <row r="161" spans="1:14" ht="15">
      <c r="A161" s="55" t="s">
        <v>2002</v>
      </c>
      <c r="B161" s="53" t="s">
        <v>2003</v>
      </c>
      <c r="C161" s="481" t="s">
        <v>2010</v>
      </c>
      <c r="D161" s="481" t="s">
        <v>2058</v>
      </c>
      <c r="E161" s="103" t="s">
        <v>3162</v>
      </c>
      <c r="F161" s="3">
        <v>160</v>
      </c>
      <c r="G161" s="103" t="s">
        <v>2055</v>
      </c>
      <c r="H161" s="482" t="s">
        <v>3190</v>
      </c>
      <c r="I161" s="76">
        <v>18400000</v>
      </c>
      <c r="J161" s="76">
        <v>16100000</v>
      </c>
      <c r="K161" s="76">
        <v>2300000</v>
      </c>
      <c r="L161" s="483">
        <v>44593</v>
      </c>
      <c r="M161" s="483">
        <v>44834</v>
      </c>
      <c r="N161" s="92" t="s">
        <v>1099</v>
      </c>
    </row>
    <row r="162" spans="1:14" ht="15">
      <c r="A162" s="55" t="s">
        <v>2002</v>
      </c>
      <c r="B162" s="53" t="s">
        <v>2003</v>
      </c>
      <c r="C162" s="481" t="s">
        <v>2010</v>
      </c>
      <c r="D162" s="481" t="s">
        <v>2058</v>
      </c>
      <c r="E162" s="103" t="s">
        <v>3162</v>
      </c>
      <c r="F162" s="3">
        <v>161</v>
      </c>
      <c r="G162" s="103" t="s">
        <v>2055</v>
      </c>
      <c r="H162" s="482" t="s">
        <v>3194</v>
      </c>
      <c r="I162" s="76">
        <v>18400000</v>
      </c>
      <c r="J162" s="76">
        <v>16100000</v>
      </c>
      <c r="K162" s="76">
        <v>2300000</v>
      </c>
      <c r="L162" s="483">
        <v>44593</v>
      </c>
      <c r="M162" s="483">
        <v>44834</v>
      </c>
      <c r="N162" s="92" t="s">
        <v>1099</v>
      </c>
    </row>
    <row r="163" spans="1:14" ht="15">
      <c r="A163" s="55" t="s">
        <v>2002</v>
      </c>
      <c r="B163" s="53" t="s">
        <v>2003</v>
      </c>
      <c r="C163" s="481" t="s">
        <v>2010</v>
      </c>
      <c r="D163" s="481" t="s">
        <v>2058</v>
      </c>
      <c r="E163" s="103" t="s">
        <v>3162</v>
      </c>
      <c r="F163" s="3">
        <v>162</v>
      </c>
      <c r="G163" s="103" t="s">
        <v>2055</v>
      </c>
      <c r="H163" s="482" t="s">
        <v>3198</v>
      </c>
      <c r="I163" s="76">
        <v>18400000</v>
      </c>
      <c r="J163" s="76">
        <v>16100000</v>
      </c>
      <c r="K163" s="76">
        <v>2300000</v>
      </c>
      <c r="L163" s="483">
        <v>44593</v>
      </c>
      <c r="M163" s="483">
        <v>44834</v>
      </c>
      <c r="N163" s="92" t="s">
        <v>1099</v>
      </c>
    </row>
    <row r="164" spans="1:14" ht="15">
      <c r="A164" s="55" t="s">
        <v>2002</v>
      </c>
      <c r="B164" s="53" t="s">
        <v>2003</v>
      </c>
      <c r="C164" s="481" t="s">
        <v>2010</v>
      </c>
      <c r="D164" s="481" t="s">
        <v>2058</v>
      </c>
      <c r="E164" s="103" t="s">
        <v>3162</v>
      </c>
      <c r="F164" s="3">
        <v>163</v>
      </c>
      <c r="G164" s="103" t="s">
        <v>2055</v>
      </c>
      <c r="H164" s="482" t="s">
        <v>1133</v>
      </c>
      <c r="I164" s="76">
        <v>18400000</v>
      </c>
      <c r="J164" s="76">
        <v>16100000</v>
      </c>
      <c r="K164" s="76">
        <v>2300000</v>
      </c>
      <c r="L164" s="483">
        <v>44593</v>
      </c>
      <c r="M164" s="483">
        <v>44834</v>
      </c>
      <c r="N164" s="92" t="s">
        <v>1099</v>
      </c>
    </row>
    <row r="165" spans="1:14" ht="15">
      <c r="A165" s="55" t="s">
        <v>2002</v>
      </c>
      <c r="B165" s="53" t="s">
        <v>2003</v>
      </c>
      <c r="C165" s="481" t="s">
        <v>2010</v>
      </c>
      <c r="D165" s="481" t="s">
        <v>2011</v>
      </c>
      <c r="E165" s="103" t="s">
        <v>3207</v>
      </c>
      <c r="F165" s="3">
        <v>164</v>
      </c>
      <c r="G165" s="103" t="s">
        <v>2760</v>
      </c>
      <c r="H165" s="482" t="s">
        <v>1137</v>
      </c>
      <c r="I165" s="76">
        <v>40000000</v>
      </c>
      <c r="J165" s="76">
        <v>36000000</v>
      </c>
      <c r="K165" s="76">
        <v>4000000</v>
      </c>
      <c r="L165" s="483">
        <v>44586</v>
      </c>
      <c r="M165" s="483">
        <v>44828</v>
      </c>
      <c r="N165" s="92" t="s">
        <v>1141</v>
      </c>
    </row>
    <row r="166" spans="1:14" ht="15">
      <c r="A166" s="55" t="s">
        <v>2002</v>
      </c>
      <c r="B166" s="53" t="s">
        <v>2003</v>
      </c>
      <c r="C166" s="481" t="s">
        <v>2010</v>
      </c>
      <c r="D166" s="481" t="s">
        <v>2011</v>
      </c>
      <c r="E166" s="103" t="s">
        <v>3207</v>
      </c>
      <c r="F166" s="3">
        <v>165</v>
      </c>
      <c r="G166" s="103" t="s">
        <v>2760</v>
      </c>
      <c r="H166" s="482" t="s">
        <v>1144</v>
      </c>
      <c r="I166" s="76">
        <v>40000000</v>
      </c>
      <c r="J166" s="76">
        <v>31000005</v>
      </c>
      <c r="K166" s="76">
        <v>8999995</v>
      </c>
      <c r="L166" s="483">
        <v>44586</v>
      </c>
      <c r="M166" s="483">
        <v>44828</v>
      </c>
      <c r="N166" s="92" t="s">
        <v>1141</v>
      </c>
    </row>
    <row r="167" spans="1:14" ht="15">
      <c r="A167" s="55" t="s">
        <v>2002</v>
      </c>
      <c r="B167" s="53" t="s">
        <v>2003</v>
      </c>
      <c r="C167" s="481" t="s">
        <v>2010</v>
      </c>
      <c r="D167" s="481" t="s">
        <v>2058</v>
      </c>
      <c r="E167" s="103" t="s">
        <v>2876</v>
      </c>
      <c r="F167" s="3">
        <v>166</v>
      </c>
      <c r="G167" s="103" t="s">
        <v>2877</v>
      </c>
      <c r="H167" s="482" t="s">
        <v>1151</v>
      </c>
      <c r="I167" s="76">
        <v>19250000</v>
      </c>
      <c r="J167" s="76">
        <v>15125000</v>
      </c>
      <c r="K167" s="76">
        <v>4125000</v>
      </c>
      <c r="L167" s="483">
        <v>44621</v>
      </c>
      <c r="M167" s="483">
        <v>44834</v>
      </c>
      <c r="N167" s="92" t="s">
        <v>867</v>
      </c>
    </row>
    <row r="168" spans="1:14" ht="15">
      <c r="A168" s="55" t="s">
        <v>2002</v>
      </c>
      <c r="B168" s="53" t="s">
        <v>2003</v>
      </c>
      <c r="C168" s="481" t="s">
        <v>2010</v>
      </c>
      <c r="D168" s="481" t="s">
        <v>2058</v>
      </c>
      <c r="E168" s="103" t="s">
        <v>2876</v>
      </c>
      <c r="F168" s="3">
        <v>167</v>
      </c>
      <c r="G168" s="103" t="s">
        <v>2877</v>
      </c>
      <c r="H168" s="482" t="s">
        <v>1155</v>
      </c>
      <c r="I168" s="76">
        <v>19250000</v>
      </c>
      <c r="J168" s="76">
        <v>15125000</v>
      </c>
      <c r="K168" s="76">
        <v>4125000</v>
      </c>
      <c r="L168" s="483">
        <v>44621</v>
      </c>
      <c r="M168" s="483">
        <v>44834</v>
      </c>
      <c r="N168" s="92" t="s">
        <v>867</v>
      </c>
    </row>
    <row r="169" spans="1:14" ht="15">
      <c r="A169" s="55" t="s">
        <v>2002</v>
      </c>
      <c r="B169" s="53" t="s">
        <v>2003</v>
      </c>
      <c r="C169" s="481" t="s">
        <v>2010</v>
      </c>
      <c r="D169" s="481" t="s">
        <v>2058</v>
      </c>
      <c r="E169" s="103" t="s">
        <v>2876</v>
      </c>
      <c r="F169" s="3">
        <v>168</v>
      </c>
      <c r="G169" s="103" t="s">
        <v>2877</v>
      </c>
      <c r="H169" s="482" t="s">
        <v>1158</v>
      </c>
      <c r="I169" s="76">
        <v>19250000</v>
      </c>
      <c r="J169" s="76">
        <v>15125000</v>
      </c>
      <c r="K169" s="76">
        <v>4125000</v>
      </c>
      <c r="L169" s="483">
        <v>44621</v>
      </c>
      <c r="M169" s="483">
        <v>44834</v>
      </c>
      <c r="N169" s="92" t="s">
        <v>867</v>
      </c>
    </row>
    <row r="170" spans="1:14" ht="15">
      <c r="A170" s="55" t="s">
        <v>2002</v>
      </c>
      <c r="B170" s="53" t="s">
        <v>2003</v>
      </c>
      <c r="C170" s="481" t="s">
        <v>2010</v>
      </c>
      <c r="D170" s="481" t="s">
        <v>2058</v>
      </c>
      <c r="E170" s="103" t="s">
        <v>2876</v>
      </c>
      <c r="F170" s="3">
        <v>169</v>
      </c>
      <c r="G170" s="103" t="s">
        <v>2877</v>
      </c>
      <c r="H170" s="482" t="s">
        <v>3231</v>
      </c>
      <c r="I170" s="76">
        <v>19250000</v>
      </c>
      <c r="J170" s="76">
        <v>15125000</v>
      </c>
      <c r="K170" s="76">
        <v>4125000</v>
      </c>
      <c r="L170" s="483">
        <v>44621</v>
      </c>
      <c r="M170" s="483">
        <v>44834</v>
      </c>
      <c r="N170" s="92" t="s">
        <v>867</v>
      </c>
    </row>
    <row r="171" spans="1:14" ht="15">
      <c r="A171" s="55" t="s">
        <v>2002</v>
      </c>
      <c r="B171" s="53" t="s">
        <v>2003</v>
      </c>
      <c r="C171" s="481" t="s">
        <v>2010</v>
      </c>
      <c r="D171" s="481" t="s">
        <v>2058</v>
      </c>
      <c r="E171" s="103" t="s">
        <v>2876</v>
      </c>
      <c r="F171" s="3">
        <v>170</v>
      </c>
      <c r="G171" s="103" t="s">
        <v>2877</v>
      </c>
      <c r="H171" s="482" t="s">
        <v>1164</v>
      </c>
      <c r="I171" s="76">
        <v>19250000</v>
      </c>
      <c r="J171" s="76">
        <v>12400000</v>
      </c>
      <c r="K171" s="76">
        <v>6850000</v>
      </c>
      <c r="L171" s="483">
        <v>44621</v>
      </c>
      <c r="M171" s="483">
        <v>44834</v>
      </c>
      <c r="N171" s="92" t="s">
        <v>867</v>
      </c>
    </row>
    <row r="172" spans="1:14" ht="15">
      <c r="A172" s="55" t="s">
        <v>2002</v>
      </c>
      <c r="B172" s="53" t="s">
        <v>2003</v>
      </c>
      <c r="C172" s="481" t="s">
        <v>2010</v>
      </c>
      <c r="D172" s="481" t="s">
        <v>2058</v>
      </c>
      <c r="E172" s="103" t="s">
        <v>2876</v>
      </c>
      <c r="F172" s="3">
        <v>171</v>
      </c>
      <c r="G172" s="103" t="s">
        <v>2877</v>
      </c>
      <c r="H172" s="482" t="s">
        <v>3240</v>
      </c>
      <c r="I172" s="76">
        <v>19250000</v>
      </c>
      <c r="J172" s="76">
        <v>15125000</v>
      </c>
      <c r="K172" s="76">
        <v>4125000</v>
      </c>
      <c r="L172" s="483">
        <v>44621</v>
      </c>
      <c r="M172" s="483">
        <v>44834</v>
      </c>
      <c r="N172" s="92" t="s">
        <v>867</v>
      </c>
    </row>
    <row r="173" spans="1:14" ht="15">
      <c r="A173" s="55" t="s">
        <v>2002</v>
      </c>
      <c r="B173" s="53" t="s">
        <v>2003</v>
      </c>
      <c r="C173" s="481" t="s">
        <v>2010</v>
      </c>
      <c r="D173" s="481" t="s">
        <v>2058</v>
      </c>
      <c r="E173" s="103" t="s">
        <v>2876</v>
      </c>
      <c r="F173" s="3">
        <v>172</v>
      </c>
      <c r="G173" s="103" t="s">
        <v>2877</v>
      </c>
      <c r="H173" s="482" t="s">
        <v>1174</v>
      </c>
      <c r="I173" s="76">
        <v>19250000</v>
      </c>
      <c r="J173" s="76">
        <v>15125000</v>
      </c>
      <c r="K173" s="76">
        <v>4125000</v>
      </c>
      <c r="L173" s="483">
        <v>44621</v>
      </c>
      <c r="M173" s="483">
        <v>44834</v>
      </c>
      <c r="N173" s="92" t="s">
        <v>867</v>
      </c>
    </row>
    <row r="174" spans="1:14" ht="15">
      <c r="A174" s="55" t="s">
        <v>2002</v>
      </c>
      <c r="B174" s="53" t="s">
        <v>2003</v>
      </c>
      <c r="C174" s="481" t="s">
        <v>2010</v>
      </c>
      <c r="D174" s="481" t="s">
        <v>2058</v>
      </c>
      <c r="E174" s="103" t="s">
        <v>2876</v>
      </c>
      <c r="F174" s="3">
        <v>173</v>
      </c>
      <c r="G174" s="103" t="s">
        <v>2877</v>
      </c>
      <c r="H174" s="482" t="s">
        <v>3249</v>
      </c>
      <c r="I174" s="76">
        <v>19250000</v>
      </c>
      <c r="J174" s="76">
        <v>15125000</v>
      </c>
      <c r="K174" s="76">
        <v>4125000</v>
      </c>
      <c r="L174" s="483">
        <v>44621</v>
      </c>
      <c r="M174" s="483">
        <v>44834</v>
      </c>
      <c r="N174" s="92" t="s">
        <v>867</v>
      </c>
    </row>
    <row r="175" spans="1:14" ht="15">
      <c r="A175" s="3" t="s">
        <v>2002</v>
      </c>
      <c r="B175" s="53" t="s">
        <v>2003</v>
      </c>
      <c r="C175" s="481" t="s">
        <v>2010</v>
      </c>
      <c r="D175" s="481" t="s">
        <v>2011</v>
      </c>
      <c r="E175" s="53" t="s">
        <v>2143</v>
      </c>
      <c r="F175" s="3">
        <v>174</v>
      </c>
      <c r="G175" s="53" t="s">
        <v>2145</v>
      </c>
      <c r="H175" s="482" t="s">
        <v>1180</v>
      </c>
      <c r="I175" s="76">
        <v>36400000</v>
      </c>
      <c r="J175" s="76">
        <v>31850000</v>
      </c>
      <c r="K175" s="76">
        <v>4550000</v>
      </c>
      <c r="L175" s="483">
        <v>44593</v>
      </c>
      <c r="M175" s="483">
        <v>44834</v>
      </c>
      <c r="N175" s="92" t="s">
        <v>181</v>
      </c>
    </row>
    <row r="176" spans="1:14" ht="15">
      <c r="A176" s="55" t="s">
        <v>2002</v>
      </c>
      <c r="B176" s="53" t="s">
        <v>2003</v>
      </c>
      <c r="C176" s="481" t="s">
        <v>2010</v>
      </c>
      <c r="D176" s="481" t="s">
        <v>2011</v>
      </c>
      <c r="E176" s="103" t="s">
        <v>3260</v>
      </c>
      <c r="F176" s="3">
        <v>175</v>
      </c>
      <c r="G176" s="103" t="s">
        <v>3261</v>
      </c>
      <c r="H176" s="482" t="s">
        <v>1185</v>
      </c>
      <c r="I176" s="76">
        <v>37600000</v>
      </c>
      <c r="J176" s="76">
        <v>28200000</v>
      </c>
      <c r="K176" s="76">
        <v>9400000</v>
      </c>
      <c r="L176" s="483">
        <v>44593</v>
      </c>
      <c r="M176" s="483">
        <v>44834</v>
      </c>
      <c r="N176" s="92" t="s">
        <v>1189</v>
      </c>
    </row>
    <row r="177" spans="1:14" ht="15">
      <c r="A177" s="55" t="s">
        <v>2002</v>
      </c>
      <c r="B177" s="53" t="s">
        <v>2003</v>
      </c>
      <c r="C177" s="481" t="s">
        <v>2010</v>
      </c>
      <c r="D177" s="481" t="s">
        <v>2011</v>
      </c>
      <c r="E177" s="103" t="s">
        <v>3268</v>
      </c>
      <c r="F177" s="3">
        <v>176</v>
      </c>
      <c r="G177" s="103" t="s">
        <v>3132</v>
      </c>
      <c r="H177" s="482" t="s">
        <v>3269</v>
      </c>
      <c r="I177" s="76">
        <v>36400000</v>
      </c>
      <c r="J177" s="76">
        <v>31850000</v>
      </c>
      <c r="K177" s="76">
        <v>4550000</v>
      </c>
      <c r="L177" s="483">
        <v>44593</v>
      </c>
      <c r="M177" s="483">
        <v>44834</v>
      </c>
      <c r="N177" s="92" t="s">
        <v>1195</v>
      </c>
    </row>
    <row r="178" spans="1:14" ht="15">
      <c r="A178" s="55" t="s">
        <v>2002</v>
      </c>
      <c r="B178" s="53" t="s">
        <v>2003</v>
      </c>
      <c r="C178" s="481" t="s">
        <v>2010</v>
      </c>
      <c r="D178" s="481" t="s">
        <v>2011</v>
      </c>
      <c r="E178" s="103" t="s">
        <v>3268</v>
      </c>
      <c r="F178" s="3">
        <v>177</v>
      </c>
      <c r="G178" s="103" t="s">
        <v>3132</v>
      </c>
      <c r="H178" s="482" t="s">
        <v>3275</v>
      </c>
      <c r="I178" s="76">
        <v>36400000</v>
      </c>
      <c r="J178" s="76">
        <v>31850000</v>
      </c>
      <c r="K178" s="76">
        <v>4550000</v>
      </c>
      <c r="L178" s="483">
        <v>44593</v>
      </c>
      <c r="M178" s="483">
        <v>44834</v>
      </c>
      <c r="N178" s="92" t="s">
        <v>1195</v>
      </c>
    </row>
    <row r="179" spans="1:14" ht="15">
      <c r="A179" s="55" t="s">
        <v>2002</v>
      </c>
      <c r="B179" s="53" t="s">
        <v>2003</v>
      </c>
      <c r="C179" s="481" t="s">
        <v>2010</v>
      </c>
      <c r="D179" s="481" t="s">
        <v>2011</v>
      </c>
      <c r="E179" s="103" t="s">
        <v>3268</v>
      </c>
      <c r="F179" s="3">
        <v>178</v>
      </c>
      <c r="G179" s="103" t="s">
        <v>3132</v>
      </c>
      <c r="H179" s="482" t="s">
        <v>3281</v>
      </c>
      <c r="I179" s="76">
        <v>36400000</v>
      </c>
      <c r="J179" s="76">
        <v>31850000</v>
      </c>
      <c r="K179" s="76">
        <v>4550000</v>
      </c>
      <c r="L179" s="483">
        <v>44593</v>
      </c>
      <c r="M179" s="483">
        <v>44834</v>
      </c>
      <c r="N179" s="92" t="s">
        <v>1195</v>
      </c>
    </row>
    <row r="180" spans="1:14" ht="15">
      <c r="A180" s="55" t="s">
        <v>2002</v>
      </c>
      <c r="B180" s="53" t="s">
        <v>2003</v>
      </c>
      <c r="C180" s="481" t="s">
        <v>2010</v>
      </c>
      <c r="D180" s="481" t="s">
        <v>2011</v>
      </c>
      <c r="E180" s="103" t="s">
        <v>3268</v>
      </c>
      <c r="F180" s="3">
        <v>179</v>
      </c>
      <c r="G180" s="103" t="s">
        <v>3132</v>
      </c>
      <c r="H180" s="482" t="s">
        <v>3286</v>
      </c>
      <c r="I180" s="76">
        <v>36400000</v>
      </c>
      <c r="J180" s="76">
        <v>27300000</v>
      </c>
      <c r="K180" s="76">
        <v>9100000</v>
      </c>
      <c r="L180" s="483">
        <v>44593</v>
      </c>
      <c r="M180" s="483">
        <v>44834</v>
      </c>
      <c r="N180" s="92" t="s">
        <v>1195</v>
      </c>
    </row>
    <row r="181" spans="1:14" ht="15">
      <c r="A181" s="55" t="s">
        <v>2002</v>
      </c>
      <c r="B181" s="53" t="s">
        <v>2003</v>
      </c>
      <c r="C181" s="481" t="s">
        <v>2010</v>
      </c>
      <c r="D181" s="481" t="s">
        <v>2011</v>
      </c>
      <c r="E181" s="103" t="s">
        <v>3268</v>
      </c>
      <c r="F181" s="3">
        <v>180</v>
      </c>
      <c r="G181" s="103" t="s">
        <v>3132</v>
      </c>
      <c r="H181" s="482" t="s">
        <v>3290</v>
      </c>
      <c r="I181" s="76">
        <v>36400000</v>
      </c>
      <c r="J181" s="76">
        <v>31850000</v>
      </c>
      <c r="K181" s="76">
        <v>4550000</v>
      </c>
      <c r="L181" s="483">
        <v>44593</v>
      </c>
      <c r="M181" s="483">
        <v>44834</v>
      </c>
      <c r="N181" s="92" t="s">
        <v>1195</v>
      </c>
    </row>
    <row r="182" spans="1:14" ht="15">
      <c r="A182" s="55" t="s">
        <v>2002</v>
      </c>
      <c r="B182" s="53" t="s">
        <v>2003</v>
      </c>
      <c r="C182" s="481" t="s">
        <v>2010</v>
      </c>
      <c r="D182" s="481" t="s">
        <v>2011</v>
      </c>
      <c r="E182" s="103" t="s">
        <v>3268</v>
      </c>
      <c r="F182" s="3">
        <v>181</v>
      </c>
      <c r="G182" s="103" t="s">
        <v>3132</v>
      </c>
      <c r="H182" s="482" t="s">
        <v>1210</v>
      </c>
      <c r="I182" s="76">
        <v>36400000</v>
      </c>
      <c r="J182" s="76">
        <v>31850000</v>
      </c>
      <c r="K182" s="76">
        <v>4550000</v>
      </c>
      <c r="L182" s="483">
        <v>44593</v>
      </c>
      <c r="M182" s="483">
        <v>44834</v>
      </c>
      <c r="N182" s="92" t="s">
        <v>1195</v>
      </c>
    </row>
    <row r="183" spans="1:14" ht="15">
      <c r="A183" s="55" t="s">
        <v>2002</v>
      </c>
      <c r="B183" s="53" t="s">
        <v>2003</v>
      </c>
      <c r="C183" s="481" t="s">
        <v>2010</v>
      </c>
      <c r="D183" s="481" t="s">
        <v>2011</v>
      </c>
      <c r="E183" s="103" t="s">
        <v>3268</v>
      </c>
      <c r="F183" s="3">
        <v>182</v>
      </c>
      <c r="G183" s="103" t="s">
        <v>3132</v>
      </c>
      <c r="H183" s="482" t="s">
        <v>3298</v>
      </c>
      <c r="I183" s="76">
        <v>36400000</v>
      </c>
      <c r="J183" s="76">
        <v>31850000</v>
      </c>
      <c r="K183" s="76">
        <v>4550000</v>
      </c>
      <c r="L183" s="483">
        <v>44593</v>
      </c>
      <c r="M183" s="483">
        <v>44834</v>
      </c>
      <c r="N183" s="92" t="s">
        <v>1195</v>
      </c>
    </row>
    <row r="184" spans="1:14" ht="15">
      <c r="A184" s="55" t="s">
        <v>2002</v>
      </c>
      <c r="B184" s="53" t="s">
        <v>2003</v>
      </c>
      <c r="C184" s="481" t="s">
        <v>2010</v>
      </c>
      <c r="D184" s="481" t="s">
        <v>2011</v>
      </c>
      <c r="E184" s="103" t="s">
        <v>3303</v>
      </c>
      <c r="F184" s="3">
        <v>183</v>
      </c>
      <c r="G184" s="103" t="s">
        <v>3304</v>
      </c>
      <c r="H184" s="482" t="s">
        <v>3306</v>
      </c>
      <c r="I184" s="76">
        <v>54400000</v>
      </c>
      <c r="J184" s="76">
        <v>48733333</v>
      </c>
      <c r="K184" s="76">
        <v>5666667</v>
      </c>
      <c r="L184" s="483">
        <v>44587</v>
      </c>
      <c r="M184" s="483">
        <v>44829</v>
      </c>
      <c r="N184" s="92" t="s">
        <v>1222</v>
      </c>
    </row>
    <row r="185" spans="1:14" ht="15">
      <c r="A185" s="55" t="s">
        <v>2002</v>
      </c>
      <c r="B185" s="53" t="s">
        <v>2003</v>
      </c>
      <c r="C185" s="481" t="s">
        <v>2010</v>
      </c>
      <c r="D185" s="481" t="s">
        <v>2058</v>
      </c>
      <c r="E185" s="103" t="s">
        <v>3311</v>
      </c>
      <c r="F185" s="3">
        <v>184</v>
      </c>
      <c r="G185" s="103" t="s">
        <v>3312</v>
      </c>
      <c r="H185" s="482" t="s">
        <v>3314</v>
      </c>
      <c r="I185" s="76">
        <v>18400000</v>
      </c>
      <c r="J185" s="76">
        <v>16406666</v>
      </c>
      <c r="K185" s="76">
        <v>1993334</v>
      </c>
      <c r="L185" s="483">
        <v>44588</v>
      </c>
      <c r="M185" s="483">
        <v>44830</v>
      </c>
      <c r="N185" s="92" t="s">
        <v>1227</v>
      </c>
    </row>
    <row r="186" spans="1:14" ht="15">
      <c r="A186" s="55" t="s">
        <v>2002</v>
      </c>
      <c r="B186" s="53" t="s">
        <v>2003</v>
      </c>
      <c r="C186" s="481" t="s">
        <v>2010</v>
      </c>
      <c r="D186" s="481" t="s">
        <v>2058</v>
      </c>
      <c r="E186" s="103" t="s">
        <v>3319</v>
      </c>
      <c r="F186" s="3">
        <v>185</v>
      </c>
      <c r="G186" s="103" t="s">
        <v>2258</v>
      </c>
      <c r="H186" s="482" t="s">
        <v>3320</v>
      </c>
      <c r="I186" s="76">
        <v>22000000</v>
      </c>
      <c r="J186" s="76">
        <v>19708332</v>
      </c>
      <c r="K186" s="76">
        <v>2291668</v>
      </c>
      <c r="L186" s="483">
        <v>44587</v>
      </c>
      <c r="M186" s="483">
        <v>44829</v>
      </c>
      <c r="N186" s="92" t="s">
        <v>1235</v>
      </c>
    </row>
    <row r="187" spans="1:14" ht="15">
      <c r="A187" s="55" t="s">
        <v>2002</v>
      </c>
      <c r="B187" s="53" t="s">
        <v>2003</v>
      </c>
      <c r="C187" s="481" t="s">
        <v>2010</v>
      </c>
      <c r="D187" s="481" t="s">
        <v>2058</v>
      </c>
      <c r="E187" s="103" t="s">
        <v>3324</v>
      </c>
      <c r="F187" s="3">
        <v>186</v>
      </c>
      <c r="G187" s="103" t="s">
        <v>3325</v>
      </c>
      <c r="H187" s="482" t="s">
        <v>3327</v>
      </c>
      <c r="I187" s="76">
        <v>22800000</v>
      </c>
      <c r="J187" s="76">
        <v>20425000</v>
      </c>
      <c r="K187" s="76">
        <v>2375000</v>
      </c>
      <c r="L187" s="483">
        <v>44587</v>
      </c>
      <c r="M187" s="483">
        <v>44829</v>
      </c>
      <c r="N187" s="92" t="s">
        <v>1245</v>
      </c>
    </row>
    <row r="188" spans="1:14" ht="15">
      <c r="A188" s="55" t="s">
        <v>2002</v>
      </c>
      <c r="B188" s="53" t="s">
        <v>2003</v>
      </c>
      <c r="C188" s="481" t="s">
        <v>2010</v>
      </c>
      <c r="D188" s="481" t="s">
        <v>2011</v>
      </c>
      <c r="E188" s="103" t="s">
        <v>3332</v>
      </c>
      <c r="F188" s="3">
        <v>187</v>
      </c>
      <c r="G188" s="103" t="s">
        <v>1248</v>
      </c>
      <c r="H188" s="482" t="s">
        <v>1249</v>
      </c>
      <c r="I188" s="76">
        <v>36400000</v>
      </c>
      <c r="J188" s="76">
        <v>32456667</v>
      </c>
      <c r="K188" s="76">
        <v>3943333</v>
      </c>
      <c r="L188" s="483">
        <v>44588</v>
      </c>
      <c r="M188" s="483">
        <v>44830</v>
      </c>
      <c r="N188" s="92" t="s">
        <v>1253</v>
      </c>
    </row>
    <row r="189" spans="1:14" ht="15">
      <c r="A189" s="55" t="s">
        <v>2002</v>
      </c>
      <c r="B189" s="53" t="s">
        <v>2003</v>
      </c>
      <c r="C189" s="481" t="s">
        <v>2010</v>
      </c>
      <c r="D189" s="481" t="s">
        <v>2058</v>
      </c>
      <c r="E189" s="103" t="s">
        <v>3338</v>
      </c>
      <c r="F189" s="3">
        <v>188</v>
      </c>
      <c r="G189" s="103" t="s">
        <v>3339</v>
      </c>
      <c r="H189" s="482" t="s">
        <v>3342</v>
      </c>
      <c r="I189" s="76">
        <v>22000000</v>
      </c>
      <c r="J189" s="76">
        <v>16866666</v>
      </c>
      <c r="K189" s="76">
        <v>5133334</v>
      </c>
      <c r="L189" s="483">
        <v>44588</v>
      </c>
      <c r="M189" s="483">
        <v>44830</v>
      </c>
      <c r="N189" s="92" t="s">
        <v>1261</v>
      </c>
    </row>
    <row r="190" spans="1:14" ht="15">
      <c r="A190" s="55" t="s">
        <v>2002</v>
      </c>
      <c r="B190" s="53" t="s">
        <v>2003</v>
      </c>
      <c r="C190" s="481" t="s">
        <v>2010</v>
      </c>
      <c r="D190" s="481" t="s">
        <v>2058</v>
      </c>
      <c r="E190" s="103" t="s">
        <v>3350</v>
      </c>
      <c r="F190" s="3">
        <v>189</v>
      </c>
      <c r="G190" s="103" t="s">
        <v>2701</v>
      </c>
      <c r="H190" s="482" t="s">
        <v>3352</v>
      </c>
      <c r="I190" s="76">
        <v>20800000</v>
      </c>
      <c r="J190" s="76">
        <v>18546667</v>
      </c>
      <c r="K190" s="76">
        <v>2253333</v>
      </c>
      <c r="L190" s="483">
        <v>44588</v>
      </c>
      <c r="M190" s="483">
        <v>44830</v>
      </c>
      <c r="N190" s="92" t="s">
        <v>1270</v>
      </c>
    </row>
    <row r="191" spans="1:14" ht="15">
      <c r="A191" s="55" t="s">
        <v>2002</v>
      </c>
      <c r="B191" s="53" t="s">
        <v>2003</v>
      </c>
      <c r="C191" s="481" t="s">
        <v>2010</v>
      </c>
      <c r="D191" s="481" t="s">
        <v>2011</v>
      </c>
      <c r="E191" s="103" t="s">
        <v>3357</v>
      </c>
      <c r="F191" s="3">
        <v>190</v>
      </c>
      <c r="G191" s="103" t="s">
        <v>3358</v>
      </c>
      <c r="H191" s="482" t="s">
        <v>3360</v>
      </c>
      <c r="I191" s="76">
        <v>36400000</v>
      </c>
      <c r="J191" s="76">
        <v>31850000</v>
      </c>
      <c r="K191" s="76">
        <v>4550000</v>
      </c>
      <c r="L191" s="483">
        <v>44593</v>
      </c>
      <c r="M191" s="483">
        <v>44834</v>
      </c>
      <c r="N191" s="92" t="s">
        <v>1275</v>
      </c>
    </row>
    <row r="192" spans="1:14" ht="15">
      <c r="A192" s="55" t="s">
        <v>2002</v>
      </c>
      <c r="B192" s="53" t="s">
        <v>2003</v>
      </c>
      <c r="C192" s="481" t="s">
        <v>2010</v>
      </c>
      <c r="D192" s="481" t="s">
        <v>2011</v>
      </c>
      <c r="E192" s="103" t="s">
        <v>3365</v>
      </c>
      <c r="F192" s="3">
        <v>191</v>
      </c>
      <c r="G192" s="103" t="s">
        <v>2760</v>
      </c>
      <c r="H192" s="482" t="s">
        <v>3366</v>
      </c>
      <c r="I192" s="76">
        <v>40000000</v>
      </c>
      <c r="J192" s="76">
        <v>35000000</v>
      </c>
      <c r="K192" s="76">
        <v>5000000</v>
      </c>
      <c r="L192" s="483">
        <v>44593</v>
      </c>
      <c r="M192" s="483">
        <v>44834</v>
      </c>
      <c r="N192" s="92" t="s">
        <v>1280</v>
      </c>
    </row>
    <row r="193" spans="1:14" ht="15">
      <c r="A193" s="55" t="s">
        <v>2002</v>
      </c>
      <c r="B193" s="53" t="s">
        <v>2003</v>
      </c>
      <c r="C193" s="481" t="s">
        <v>2010</v>
      </c>
      <c r="D193" s="481" t="s">
        <v>2011</v>
      </c>
      <c r="E193" s="103" t="s">
        <v>3371</v>
      </c>
      <c r="F193" s="3">
        <v>192</v>
      </c>
      <c r="G193" s="103" t="s">
        <v>3304</v>
      </c>
      <c r="H193" s="482" t="s">
        <v>3374</v>
      </c>
      <c r="I193" s="76">
        <v>40000000</v>
      </c>
      <c r="J193" s="76">
        <v>35666666</v>
      </c>
      <c r="K193" s="76">
        <v>4333334</v>
      </c>
      <c r="L193" s="483">
        <v>44593</v>
      </c>
      <c r="M193" s="483">
        <v>44834</v>
      </c>
      <c r="N193" s="92" t="s">
        <v>1286</v>
      </c>
    </row>
    <row r="194" spans="1:14" ht="15">
      <c r="A194" s="55" t="s">
        <v>2002</v>
      </c>
      <c r="B194" s="53" t="s">
        <v>2003</v>
      </c>
      <c r="C194" s="481" t="s">
        <v>2010</v>
      </c>
      <c r="D194" s="481" t="s">
        <v>2011</v>
      </c>
      <c r="E194" s="103" t="s">
        <v>3365</v>
      </c>
      <c r="F194" s="3">
        <v>193</v>
      </c>
      <c r="G194" s="103" t="s">
        <v>2760</v>
      </c>
      <c r="H194" s="482" t="s">
        <v>1290</v>
      </c>
      <c r="I194" s="76">
        <v>40000000</v>
      </c>
      <c r="J194" s="76">
        <v>35000000</v>
      </c>
      <c r="K194" s="76">
        <v>5000000</v>
      </c>
      <c r="L194" s="483">
        <v>44593</v>
      </c>
      <c r="M194" s="483">
        <v>44834</v>
      </c>
      <c r="N194" s="92" t="s">
        <v>1280</v>
      </c>
    </row>
    <row r="195" spans="1:14" ht="15">
      <c r="A195" s="3" t="s">
        <v>2002</v>
      </c>
      <c r="B195" s="53" t="s">
        <v>2003</v>
      </c>
      <c r="C195" s="481" t="s">
        <v>2010</v>
      </c>
      <c r="D195" s="481" t="s">
        <v>2011</v>
      </c>
      <c r="E195" s="53" t="s">
        <v>3382</v>
      </c>
      <c r="F195" s="3">
        <v>194</v>
      </c>
      <c r="G195" s="53" t="s">
        <v>3383</v>
      </c>
      <c r="H195" s="482" t="s">
        <v>3386</v>
      </c>
      <c r="I195" s="76">
        <v>30000000</v>
      </c>
      <c r="J195" s="76">
        <v>30000000</v>
      </c>
      <c r="K195" s="76">
        <v>0</v>
      </c>
      <c r="L195" s="483">
        <v>44593</v>
      </c>
      <c r="M195" s="483">
        <v>44773</v>
      </c>
      <c r="N195" s="92" t="s">
        <v>1295</v>
      </c>
    </row>
    <row r="196" spans="1:14" ht="15">
      <c r="A196" s="55" t="s">
        <v>3392</v>
      </c>
      <c r="B196" s="53" t="s">
        <v>2003</v>
      </c>
      <c r="C196" s="481" t="s">
        <v>2010</v>
      </c>
      <c r="D196" s="481" t="s">
        <v>2011</v>
      </c>
      <c r="E196" s="103" t="s">
        <v>3393</v>
      </c>
      <c r="F196" s="3">
        <v>195</v>
      </c>
      <c r="G196" s="103" t="s">
        <v>1299</v>
      </c>
      <c r="H196" s="482" t="s">
        <v>3394</v>
      </c>
      <c r="I196" s="76">
        <v>36400000</v>
      </c>
      <c r="J196" s="76">
        <v>13650000</v>
      </c>
      <c r="K196" s="76">
        <v>22750000</v>
      </c>
      <c r="L196" s="483">
        <v>44593</v>
      </c>
      <c r="M196" s="483">
        <v>44834</v>
      </c>
      <c r="N196" s="92" t="s">
        <v>1304</v>
      </c>
    </row>
    <row r="197" spans="1:14" ht="15">
      <c r="A197" s="55" t="s">
        <v>2002</v>
      </c>
      <c r="B197" s="53" t="s">
        <v>2003</v>
      </c>
      <c r="C197" s="481" t="s">
        <v>2010</v>
      </c>
      <c r="D197" s="481" t="s">
        <v>2011</v>
      </c>
      <c r="E197" s="103" t="s">
        <v>3399</v>
      </c>
      <c r="F197" s="3">
        <v>196</v>
      </c>
      <c r="G197" s="103" t="s">
        <v>3400</v>
      </c>
      <c r="H197" s="482" t="s">
        <v>3402</v>
      </c>
      <c r="I197" s="76">
        <v>40000000</v>
      </c>
      <c r="J197" s="76">
        <v>35833333</v>
      </c>
      <c r="K197" s="76">
        <v>4166667</v>
      </c>
      <c r="L197" s="483">
        <v>44587</v>
      </c>
      <c r="M197" s="483">
        <v>44829</v>
      </c>
      <c r="N197" s="92" t="s">
        <v>1310</v>
      </c>
    </row>
    <row r="198" spans="1:14" ht="15">
      <c r="A198" s="55" t="s">
        <v>2002</v>
      </c>
      <c r="B198" s="53" t="s">
        <v>2003</v>
      </c>
      <c r="C198" s="481" t="s">
        <v>2010</v>
      </c>
      <c r="D198" s="481" t="s">
        <v>2011</v>
      </c>
      <c r="E198" s="103" t="s">
        <v>3399</v>
      </c>
      <c r="F198" s="3">
        <v>197</v>
      </c>
      <c r="G198" s="103" t="s">
        <v>3400</v>
      </c>
      <c r="H198" s="482" t="s">
        <v>3408</v>
      </c>
      <c r="I198" s="76">
        <v>40000000</v>
      </c>
      <c r="J198" s="76">
        <v>35666667</v>
      </c>
      <c r="K198" s="76">
        <v>4333333</v>
      </c>
      <c r="L198" s="483">
        <v>44588</v>
      </c>
      <c r="M198" s="483">
        <v>44830</v>
      </c>
      <c r="N198" s="92" t="s">
        <v>1310</v>
      </c>
    </row>
    <row r="199" spans="1:14" ht="15">
      <c r="A199" s="55" t="s">
        <v>2002</v>
      </c>
      <c r="B199" s="53" t="s">
        <v>2003</v>
      </c>
      <c r="C199" s="481" t="s">
        <v>2010</v>
      </c>
      <c r="D199" s="481" t="s">
        <v>2011</v>
      </c>
      <c r="E199" s="103" t="s">
        <v>3399</v>
      </c>
      <c r="F199" s="3">
        <v>198</v>
      </c>
      <c r="G199" s="103" t="s">
        <v>3400</v>
      </c>
      <c r="H199" s="482" t="s">
        <v>1317</v>
      </c>
      <c r="I199" s="76">
        <v>40000000</v>
      </c>
      <c r="J199" s="76">
        <v>35666666</v>
      </c>
      <c r="K199" s="76">
        <v>4333334</v>
      </c>
      <c r="L199" s="483">
        <v>44588</v>
      </c>
      <c r="M199" s="483">
        <v>44830</v>
      </c>
      <c r="N199" s="92" t="s">
        <v>1310</v>
      </c>
    </row>
    <row r="200" spans="1:14" ht="15">
      <c r="A200" s="55" t="s">
        <v>2002</v>
      </c>
      <c r="B200" s="53" t="s">
        <v>2003</v>
      </c>
      <c r="C200" s="481" t="s">
        <v>2010</v>
      </c>
      <c r="D200" s="481" t="s">
        <v>2011</v>
      </c>
      <c r="E200" s="103" t="s">
        <v>3399</v>
      </c>
      <c r="F200" s="3">
        <v>199</v>
      </c>
      <c r="G200" s="103" t="s">
        <v>3400</v>
      </c>
      <c r="H200" s="482" t="s">
        <v>3416</v>
      </c>
      <c r="I200" s="76">
        <v>40000000</v>
      </c>
      <c r="J200" s="76">
        <v>35500000</v>
      </c>
      <c r="K200" s="76">
        <v>4500000</v>
      </c>
      <c r="L200" s="483">
        <v>44589</v>
      </c>
      <c r="M200" s="483">
        <v>44831</v>
      </c>
      <c r="N200" s="92" t="s">
        <v>1310</v>
      </c>
    </row>
    <row r="201" spans="1:14" ht="15">
      <c r="A201" s="55" t="s">
        <v>2002</v>
      </c>
      <c r="B201" s="53" t="s">
        <v>2003</v>
      </c>
      <c r="C201" s="481" t="s">
        <v>2010</v>
      </c>
      <c r="D201" s="481" t="s">
        <v>2011</v>
      </c>
      <c r="E201" s="103" t="s">
        <v>3399</v>
      </c>
      <c r="F201" s="3">
        <v>200</v>
      </c>
      <c r="G201" s="103" t="s">
        <v>3400</v>
      </c>
      <c r="H201" s="482" t="s">
        <v>1327</v>
      </c>
      <c r="I201" s="76">
        <v>40000000</v>
      </c>
      <c r="J201" s="76">
        <v>35666667</v>
      </c>
      <c r="K201" s="76">
        <v>4333333</v>
      </c>
      <c r="L201" s="483">
        <v>44588</v>
      </c>
      <c r="M201" s="483">
        <v>44830</v>
      </c>
      <c r="N201" s="92" t="s">
        <v>1310</v>
      </c>
    </row>
    <row r="202" spans="1:14" ht="15">
      <c r="A202" s="55" t="s">
        <v>3425</v>
      </c>
      <c r="B202" s="53" t="s">
        <v>2003</v>
      </c>
      <c r="C202" s="481" t="s">
        <v>2010</v>
      </c>
      <c r="D202" s="481" t="s">
        <v>2011</v>
      </c>
      <c r="E202" s="103" t="s">
        <v>3426</v>
      </c>
      <c r="F202" s="3">
        <v>201</v>
      </c>
      <c r="G202" s="103" t="s">
        <v>3427</v>
      </c>
      <c r="H202" s="482" t="s">
        <v>962</v>
      </c>
      <c r="I202" s="76">
        <v>45600000</v>
      </c>
      <c r="J202" s="76">
        <v>40120000</v>
      </c>
      <c r="K202" s="76">
        <v>5480000</v>
      </c>
      <c r="L202" s="483">
        <v>44593</v>
      </c>
      <c r="M202" s="483">
        <v>44834</v>
      </c>
      <c r="N202" s="92" t="s">
        <v>1336</v>
      </c>
    </row>
    <row r="203" spans="1:14" ht="15">
      <c r="A203" s="55" t="s">
        <v>2002</v>
      </c>
      <c r="B203" s="53" t="s">
        <v>2003</v>
      </c>
      <c r="C203" s="481" t="s">
        <v>2010</v>
      </c>
      <c r="D203" s="481" t="s">
        <v>2058</v>
      </c>
      <c r="E203" s="103" t="s">
        <v>2842</v>
      </c>
      <c r="F203" s="3">
        <v>202</v>
      </c>
      <c r="G203" s="103" t="s">
        <v>2055</v>
      </c>
      <c r="H203" s="482" t="s">
        <v>1339</v>
      </c>
      <c r="I203" s="76">
        <v>18400000</v>
      </c>
      <c r="J203" s="76">
        <v>16406667</v>
      </c>
      <c r="K203" s="76">
        <v>1993333</v>
      </c>
      <c r="L203" s="483">
        <v>44588</v>
      </c>
      <c r="M203" s="483">
        <v>44830</v>
      </c>
      <c r="N203" s="92" t="s">
        <v>823</v>
      </c>
    </row>
    <row r="204" spans="1:14" ht="15">
      <c r="A204" s="55" t="s">
        <v>2002</v>
      </c>
      <c r="B204" s="53" t="s">
        <v>2003</v>
      </c>
      <c r="C204" s="481" t="s">
        <v>2010</v>
      </c>
      <c r="D204" s="481" t="s">
        <v>2058</v>
      </c>
      <c r="E204" s="103" t="s">
        <v>3440</v>
      </c>
      <c r="F204" s="3">
        <v>203</v>
      </c>
      <c r="G204" s="103" t="s">
        <v>2055</v>
      </c>
      <c r="H204" s="482" t="s">
        <v>1344</v>
      </c>
      <c r="I204" s="76">
        <v>18400000</v>
      </c>
      <c r="J204" s="76">
        <v>16100000</v>
      </c>
      <c r="K204" s="76">
        <v>2300000</v>
      </c>
      <c r="L204" s="483">
        <v>44593</v>
      </c>
      <c r="M204" s="483">
        <v>44834</v>
      </c>
      <c r="N204" s="92" t="s">
        <v>1345</v>
      </c>
    </row>
    <row r="205" spans="1:14" ht="15">
      <c r="A205" s="55" t="s">
        <v>2002</v>
      </c>
      <c r="B205" s="53" t="s">
        <v>2003</v>
      </c>
      <c r="C205" s="481" t="s">
        <v>2010</v>
      </c>
      <c r="D205" s="481" t="s">
        <v>2058</v>
      </c>
      <c r="E205" s="103" t="s">
        <v>2434</v>
      </c>
      <c r="F205" s="3">
        <v>204</v>
      </c>
      <c r="G205" s="103" t="s">
        <v>2435</v>
      </c>
      <c r="H205" s="482" t="s">
        <v>1348</v>
      </c>
      <c r="I205" s="76">
        <v>20800000</v>
      </c>
      <c r="J205" s="76">
        <v>18633333</v>
      </c>
      <c r="K205" s="76">
        <v>2166667</v>
      </c>
      <c r="L205" s="483">
        <v>44587</v>
      </c>
      <c r="M205" s="483">
        <v>44829</v>
      </c>
      <c r="N205" s="92" t="s">
        <v>455</v>
      </c>
    </row>
    <row r="206" spans="1:14" ht="15">
      <c r="A206" s="55" t="s">
        <v>2002</v>
      </c>
      <c r="B206" s="53" t="s">
        <v>2003</v>
      </c>
      <c r="C206" s="481" t="s">
        <v>2010</v>
      </c>
      <c r="D206" s="481" t="s">
        <v>2011</v>
      </c>
      <c r="E206" s="103" t="s">
        <v>3448</v>
      </c>
      <c r="F206" s="3">
        <v>205</v>
      </c>
      <c r="G206" s="103" t="s">
        <v>2767</v>
      </c>
      <c r="H206" s="482" t="s">
        <v>3449</v>
      </c>
      <c r="I206" s="76">
        <v>37600000</v>
      </c>
      <c r="J206" s="76">
        <v>32743333</v>
      </c>
      <c r="K206" s="76">
        <v>4856667</v>
      </c>
      <c r="L206" s="483">
        <v>44594</v>
      </c>
      <c r="M206" s="483">
        <v>44835</v>
      </c>
      <c r="N206" s="92" t="s">
        <v>1358</v>
      </c>
    </row>
    <row r="207" spans="1:14" ht="15">
      <c r="A207" s="55" t="s">
        <v>2002</v>
      </c>
      <c r="B207" s="53" t="s">
        <v>2003</v>
      </c>
      <c r="C207" s="481" t="s">
        <v>2010</v>
      </c>
      <c r="D207" s="481" t="s">
        <v>2011</v>
      </c>
      <c r="E207" s="103" t="s">
        <v>3365</v>
      </c>
      <c r="F207" s="3">
        <v>206</v>
      </c>
      <c r="G207" s="103" t="s">
        <v>2760</v>
      </c>
      <c r="H207" s="482" t="s">
        <v>1361</v>
      </c>
      <c r="I207" s="76">
        <v>40000000</v>
      </c>
      <c r="J207" s="76">
        <v>35000000</v>
      </c>
      <c r="K207" s="76">
        <v>5000000</v>
      </c>
      <c r="L207" s="483">
        <v>44593</v>
      </c>
      <c r="M207" s="483">
        <v>44834</v>
      </c>
      <c r="N207" s="92" t="s">
        <v>1280</v>
      </c>
    </row>
    <row r="208" spans="1:14" ht="15">
      <c r="A208" s="55" t="s">
        <v>2002</v>
      </c>
      <c r="B208" s="53" t="s">
        <v>2003</v>
      </c>
      <c r="C208" s="481" t="s">
        <v>2010</v>
      </c>
      <c r="D208" s="481" t="s">
        <v>2058</v>
      </c>
      <c r="E208" s="103" t="s">
        <v>3455</v>
      </c>
      <c r="F208" s="3">
        <v>207</v>
      </c>
      <c r="G208" s="103" t="s">
        <v>3456</v>
      </c>
      <c r="H208" s="482" t="s">
        <v>3458</v>
      </c>
      <c r="I208" s="76">
        <v>22000000</v>
      </c>
      <c r="J208" s="76">
        <v>19250000</v>
      </c>
      <c r="K208" s="76">
        <v>2750000</v>
      </c>
      <c r="L208" s="483">
        <v>44593</v>
      </c>
      <c r="M208" s="483">
        <v>44834</v>
      </c>
      <c r="N208" s="92" t="s">
        <v>1366</v>
      </c>
    </row>
    <row r="209" spans="1:14" ht="15">
      <c r="A209" s="55" t="s">
        <v>2002</v>
      </c>
      <c r="B209" s="53" t="s">
        <v>2003</v>
      </c>
      <c r="C209" s="481" t="s">
        <v>2010</v>
      </c>
      <c r="D209" s="481" t="s">
        <v>2058</v>
      </c>
      <c r="E209" s="103" t="s">
        <v>3455</v>
      </c>
      <c r="F209" s="3">
        <v>208</v>
      </c>
      <c r="G209" s="103" t="s">
        <v>3456</v>
      </c>
      <c r="H209" s="482" t="s">
        <v>3461</v>
      </c>
      <c r="I209" s="76">
        <v>22000000</v>
      </c>
      <c r="J209" s="76">
        <v>19250000</v>
      </c>
      <c r="K209" s="76">
        <v>2750000</v>
      </c>
      <c r="L209" s="483">
        <v>44593</v>
      </c>
      <c r="M209" s="483">
        <v>44834</v>
      </c>
      <c r="N209" s="92" t="s">
        <v>1366</v>
      </c>
    </row>
    <row r="210" spans="1:14" ht="15">
      <c r="A210" s="55" t="s">
        <v>2002</v>
      </c>
      <c r="B210" s="53" t="s">
        <v>2003</v>
      </c>
      <c r="C210" s="481" t="s">
        <v>2010</v>
      </c>
      <c r="D210" s="481" t="s">
        <v>2058</v>
      </c>
      <c r="E210" s="103" t="s">
        <v>3465</v>
      </c>
      <c r="F210" s="3">
        <v>209</v>
      </c>
      <c r="G210" s="103" t="s">
        <v>2877</v>
      </c>
      <c r="H210" s="482" t="s">
        <v>3467</v>
      </c>
      <c r="I210" s="76">
        <v>23800000</v>
      </c>
      <c r="J210" s="76">
        <v>18700000</v>
      </c>
      <c r="K210" s="76">
        <v>5100000</v>
      </c>
      <c r="L210" s="483">
        <v>44621</v>
      </c>
      <c r="M210" s="483">
        <v>44834</v>
      </c>
      <c r="N210" s="92" t="s">
        <v>1379</v>
      </c>
    </row>
    <row r="211" spans="1:14" ht="15">
      <c r="A211" s="55" t="s">
        <v>2002</v>
      </c>
      <c r="B211" s="53" t="s">
        <v>2003</v>
      </c>
      <c r="C211" s="481" t="s">
        <v>2010</v>
      </c>
      <c r="D211" s="481" t="s">
        <v>2011</v>
      </c>
      <c r="E211" s="103" t="s">
        <v>3471</v>
      </c>
      <c r="F211" s="3">
        <v>210</v>
      </c>
      <c r="G211" s="103" t="s">
        <v>3472</v>
      </c>
      <c r="H211" s="482" t="s">
        <v>3473</v>
      </c>
      <c r="I211" s="76">
        <v>27300000</v>
      </c>
      <c r="J211" s="76">
        <v>27300000</v>
      </c>
      <c r="K211" s="76">
        <v>0</v>
      </c>
      <c r="L211" s="483">
        <v>44593</v>
      </c>
      <c r="M211" s="483">
        <v>44773</v>
      </c>
      <c r="N211" s="92" t="s">
        <v>1385</v>
      </c>
    </row>
    <row r="212" spans="1:14" ht="15">
      <c r="A212" s="55" t="s">
        <v>2002</v>
      </c>
      <c r="B212" s="53" t="s">
        <v>2003</v>
      </c>
      <c r="C212" s="481" t="s">
        <v>2010</v>
      </c>
      <c r="D212" s="481" t="s">
        <v>2011</v>
      </c>
      <c r="E212" s="103" t="s">
        <v>3477</v>
      </c>
      <c r="F212" s="3">
        <v>211</v>
      </c>
      <c r="G212" s="103" t="s">
        <v>3478</v>
      </c>
      <c r="H212" s="482" t="s">
        <v>1389</v>
      </c>
      <c r="I212" s="76">
        <v>40000000</v>
      </c>
      <c r="J212" s="76">
        <v>35000000</v>
      </c>
      <c r="K212" s="76">
        <v>5000000</v>
      </c>
      <c r="L212" s="483">
        <v>44593</v>
      </c>
      <c r="M212" s="483">
        <v>44834</v>
      </c>
      <c r="N212" s="92" t="s">
        <v>1391</v>
      </c>
    </row>
    <row r="213" spans="1:14" ht="15">
      <c r="A213" s="55" t="s">
        <v>3996</v>
      </c>
      <c r="B213" s="53" t="s">
        <v>2003</v>
      </c>
      <c r="C213" s="481" t="s">
        <v>2010</v>
      </c>
      <c r="D213" s="481" t="s">
        <v>2058</v>
      </c>
      <c r="E213" s="103" t="s">
        <v>2269</v>
      </c>
      <c r="F213" s="3">
        <v>212</v>
      </c>
      <c r="G213" s="103" t="s">
        <v>287</v>
      </c>
      <c r="H213" s="482" t="s">
        <v>3483</v>
      </c>
      <c r="I213" s="76">
        <v>20800000</v>
      </c>
      <c r="J213" s="76">
        <v>20800000</v>
      </c>
      <c r="K213" s="76">
        <v>0</v>
      </c>
      <c r="L213" s="483">
        <v>44587</v>
      </c>
      <c r="M213" s="483">
        <v>44829</v>
      </c>
      <c r="N213" s="92" t="s">
        <v>294</v>
      </c>
    </row>
    <row r="214" spans="1:14" ht="15">
      <c r="A214" s="55" t="s">
        <v>2002</v>
      </c>
      <c r="B214" s="53" t="s">
        <v>2003</v>
      </c>
      <c r="C214" s="481" t="s">
        <v>2010</v>
      </c>
      <c r="D214" s="481" t="s">
        <v>2058</v>
      </c>
      <c r="E214" s="103" t="s">
        <v>3486</v>
      </c>
      <c r="F214" s="3">
        <v>213</v>
      </c>
      <c r="G214" s="103" t="s">
        <v>3487</v>
      </c>
      <c r="H214" s="482" t="s">
        <v>1401</v>
      </c>
      <c r="I214" s="76">
        <v>18400000</v>
      </c>
      <c r="J214" s="76">
        <v>16100000</v>
      </c>
      <c r="K214" s="76">
        <v>2300000</v>
      </c>
      <c r="L214" s="483">
        <v>44593</v>
      </c>
      <c r="M214" s="483">
        <v>44834</v>
      </c>
      <c r="N214" s="92" t="s">
        <v>1402</v>
      </c>
    </row>
    <row r="215" spans="1:14" ht="15">
      <c r="A215" s="55" t="s">
        <v>2002</v>
      </c>
      <c r="B215" s="53" t="s">
        <v>2003</v>
      </c>
      <c r="C215" s="481" t="s">
        <v>2010</v>
      </c>
      <c r="D215" s="481" t="s">
        <v>2058</v>
      </c>
      <c r="E215" s="103" t="s">
        <v>3491</v>
      </c>
      <c r="F215" s="3">
        <v>214</v>
      </c>
      <c r="G215" s="103" t="s">
        <v>1405</v>
      </c>
      <c r="H215" s="482" t="s">
        <v>3493</v>
      </c>
      <c r="I215" s="76">
        <v>18400000</v>
      </c>
      <c r="J215" s="76">
        <v>16406667</v>
      </c>
      <c r="K215" s="76">
        <v>1993333</v>
      </c>
      <c r="L215" s="483">
        <v>44588</v>
      </c>
      <c r="M215" s="483">
        <v>44830</v>
      </c>
      <c r="N215" s="92" t="s">
        <v>1407</v>
      </c>
    </row>
    <row r="216" spans="1:14">
      <c r="A216" s="55" t="s">
        <v>2002</v>
      </c>
      <c r="B216" s="53" t="s">
        <v>2003</v>
      </c>
      <c r="C216" s="481" t="s">
        <v>2010</v>
      </c>
      <c r="D216" s="481" t="s">
        <v>2011</v>
      </c>
      <c r="E216" s="103" t="s">
        <v>2340</v>
      </c>
      <c r="F216" s="3">
        <v>216</v>
      </c>
      <c r="G216" s="103" t="s">
        <v>2342</v>
      </c>
      <c r="H216" s="482" t="s">
        <v>2154</v>
      </c>
      <c r="I216" s="76">
        <v>40000000</v>
      </c>
      <c r="J216" s="76">
        <v>34666666</v>
      </c>
      <c r="K216" s="76">
        <v>5333334</v>
      </c>
      <c r="L216" s="483">
        <v>44595</v>
      </c>
      <c r="M216" s="483">
        <v>44836</v>
      </c>
      <c r="N216" s="484"/>
    </row>
    <row r="217" spans="1:14" ht="15">
      <c r="A217" s="55" t="s">
        <v>2002</v>
      </c>
      <c r="B217" s="53" t="s">
        <v>2003</v>
      </c>
      <c r="C217" s="481" t="s">
        <v>2010</v>
      </c>
      <c r="D217" s="481" t="s">
        <v>2011</v>
      </c>
      <c r="E217" s="103" t="s">
        <v>3499</v>
      </c>
      <c r="F217" s="3">
        <v>217</v>
      </c>
      <c r="G217" s="103" t="s">
        <v>2316</v>
      </c>
      <c r="H217" s="482" t="s">
        <v>3500</v>
      </c>
      <c r="I217" s="76">
        <v>40000000</v>
      </c>
      <c r="J217" s="76">
        <v>35000000</v>
      </c>
      <c r="K217" s="76">
        <v>5000000</v>
      </c>
      <c r="L217" s="483">
        <v>44593</v>
      </c>
      <c r="M217" s="483">
        <v>44834</v>
      </c>
      <c r="N217" s="92" t="s">
        <v>1418</v>
      </c>
    </row>
    <row r="218" spans="1:14" ht="15">
      <c r="A218" s="55" t="s">
        <v>2002</v>
      </c>
      <c r="B218" s="53" t="s">
        <v>2003</v>
      </c>
      <c r="C218" s="481" t="s">
        <v>2010</v>
      </c>
      <c r="D218" s="481" t="s">
        <v>2011</v>
      </c>
      <c r="E218" s="103" t="s">
        <v>3499</v>
      </c>
      <c r="F218" s="3">
        <v>218</v>
      </c>
      <c r="G218" s="103" t="s">
        <v>2316</v>
      </c>
      <c r="H218" s="482" t="s">
        <v>1421</v>
      </c>
      <c r="I218" s="76">
        <v>40000000</v>
      </c>
      <c r="J218" s="76">
        <v>35000000</v>
      </c>
      <c r="K218" s="76">
        <v>5000000</v>
      </c>
      <c r="L218" s="483">
        <v>44593</v>
      </c>
      <c r="M218" s="483">
        <v>44834</v>
      </c>
      <c r="N218" s="92" t="s">
        <v>1418</v>
      </c>
    </row>
    <row r="219" spans="1:14" ht="15">
      <c r="A219" s="55" t="s">
        <v>2002</v>
      </c>
      <c r="B219" s="53" t="s">
        <v>2003</v>
      </c>
      <c r="C219" s="481" t="s">
        <v>2010</v>
      </c>
      <c r="D219" s="481" t="s">
        <v>2011</v>
      </c>
      <c r="E219" s="103" t="s">
        <v>3499</v>
      </c>
      <c r="F219" s="3">
        <v>219</v>
      </c>
      <c r="G219" s="103" t="s">
        <v>2316</v>
      </c>
      <c r="H219" s="482" t="s">
        <v>1424</v>
      </c>
      <c r="I219" s="76">
        <v>40000000</v>
      </c>
      <c r="J219" s="76">
        <v>35000000</v>
      </c>
      <c r="K219" s="76">
        <v>5000000</v>
      </c>
      <c r="L219" s="483">
        <v>44593</v>
      </c>
      <c r="M219" s="483">
        <v>44834</v>
      </c>
      <c r="N219" s="92" t="s">
        <v>1418</v>
      </c>
    </row>
    <row r="220" spans="1:14" ht="15">
      <c r="A220" s="55" t="s">
        <v>2002</v>
      </c>
      <c r="B220" s="53" t="s">
        <v>2003</v>
      </c>
      <c r="C220" s="481" t="s">
        <v>2010</v>
      </c>
      <c r="D220" s="481" t="s">
        <v>2058</v>
      </c>
      <c r="E220" s="103" t="s">
        <v>3507</v>
      </c>
      <c r="F220" s="3">
        <v>220</v>
      </c>
      <c r="G220" s="103" t="s">
        <v>3487</v>
      </c>
      <c r="H220" s="482" t="s">
        <v>1428</v>
      </c>
      <c r="I220" s="76">
        <v>18400000</v>
      </c>
      <c r="J220" s="76">
        <v>16406666</v>
      </c>
      <c r="K220" s="76">
        <v>1993334</v>
      </c>
      <c r="L220" s="483">
        <v>44588</v>
      </c>
      <c r="M220" s="483">
        <v>44830</v>
      </c>
      <c r="N220" s="92" t="s">
        <v>1430</v>
      </c>
    </row>
    <row r="221" spans="1:14" ht="15">
      <c r="A221" s="55" t="s">
        <v>2002</v>
      </c>
      <c r="B221" s="53" t="s">
        <v>2003</v>
      </c>
      <c r="C221" s="481" t="s">
        <v>2010</v>
      </c>
      <c r="D221" s="481" t="s">
        <v>2011</v>
      </c>
      <c r="E221" s="103" t="s">
        <v>3510</v>
      </c>
      <c r="F221" s="3">
        <v>221</v>
      </c>
      <c r="G221" s="103" t="s">
        <v>1790</v>
      </c>
      <c r="H221" s="482" t="s">
        <v>3513</v>
      </c>
      <c r="I221" s="76">
        <v>40000000</v>
      </c>
      <c r="J221" s="76">
        <v>35000000</v>
      </c>
      <c r="K221" s="76">
        <v>5000000</v>
      </c>
      <c r="L221" s="483">
        <v>44593</v>
      </c>
      <c r="M221" s="483">
        <v>44834</v>
      </c>
      <c r="N221" s="92" t="s">
        <v>1435</v>
      </c>
    </row>
    <row r="222" spans="1:14" ht="15">
      <c r="A222" s="55" t="s">
        <v>2002</v>
      </c>
      <c r="B222" s="53" t="s">
        <v>2003</v>
      </c>
      <c r="C222" s="481" t="s">
        <v>2010</v>
      </c>
      <c r="D222" s="481" t="s">
        <v>2011</v>
      </c>
      <c r="E222" s="103" t="s">
        <v>3510</v>
      </c>
      <c r="F222" s="3">
        <v>222</v>
      </c>
      <c r="G222" s="103" t="s">
        <v>1790</v>
      </c>
      <c r="H222" s="482" t="s">
        <v>3516</v>
      </c>
      <c r="I222" s="76">
        <v>40000000</v>
      </c>
      <c r="J222" s="76">
        <v>35000000</v>
      </c>
      <c r="K222" s="76">
        <v>5000000</v>
      </c>
      <c r="L222" s="483">
        <v>44593</v>
      </c>
      <c r="M222" s="483">
        <v>44834</v>
      </c>
      <c r="N222" s="92" t="s">
        <v>1435</v>
      </c>
    </row>
    <row r="223" spans="1:14" ht="15">
      <c r="A223" s="55" t="s">
        <v>2002</v>
      </c>
      <c r="B223" s="53" t="s">
        <v>2003</v>
      </c>
      <c r="C223" s="481" t="s">
        <v>2010</v>
      </c>
      <c r="D223" s="481" t="s">
        <v>2011</v>
      </c>
      <c r="E223" s="103" t="s">
        <v>3510</v>
      </c>
      <c r="F223" s="3">
        <v>223</v>
      </c>
      <c r="G223" s="103" t="s">
        <v>1790</v>
      </c>
      <c r="H223" s="482" t="s">
        <v>1442</v>
      </c>
      <c r="I223" s="76">
        <v>40000000</v>
      </c>
      <c r="J223" s="76">
        <v>35000000</v>
      </c>
      <c r="K223" s="76">
        <v>5000000</v>
      </c>
      <c r="L223" s="483">
        <v>44593</v>
      </c>
      <c r="M223" s="483">
        <v>44834</v>
      </c>
      <c r="N223" s="92" t="s">
        <v>1435</v>
      </c>
    </row>
    <row r="224" spans="1:14" ht="15">
      <c r="A224" s="55" t="s">
        <v>2002</v>
      </c>
      <c r="B224" s="53" t="s">
        <v>2003</v>
      </c>
      <c r="C224" s="481" t="s">
        <v>2010</v>
      </c>
      <c r="D224" s="481" t="s">
        <v>2011</v>
      </c>
      <c r="E224" s="103" t="s">
        <v>3522</v>
      </c>
      <c r="F224" s="3">
        <v>224</v>
      </c>
      <c r="G224" s="103" t="s">
        <v>3523</v>
      </c>
      <c r="H224" s="482" t="s">
        <v>3525</v>
      </c>
      <c r="I224" s="76">
        <v>36400000</v>
      </c>
      <c r="J224" s="76">
        <v>31800000</v>
      </c>
      <c r="K224" s="76">
        <v>4600000</v>
      </c>
      <c r="L224" s="483">
        <v>44593</v>
      </c>
      <c r="M224" s="483">
        <v>44834</v>
      </c>
      <c r="N224" s="92" t="s">
        <v>1448</v>
      </c>
    </row>
    <row r="225" spans="1:14 16143:16202" ht="15">
      <c r="A225" s="55" t="s">
        <v>2002</v>
      </c>
      <c r="B225" s="53" t="s">
        <v>2003</v>
      </c>
      <c r="C225" s="481" t="s">
        <v>2010</v>
      </c>
      <c r="D225" s="481" t="s">
        <v>2011</v>
      </c>
      <c r="E225" s="103" t="s">
        <v>3530</v>
      </c>
      <c r="F225" s="3">
        <v>225</v>
      </c>
      <c r="G225" s="103" t="s">
        <v>3531</v>
      </c>
      <c r="H225" s="482" t="s">
        <v>1452</v>
      </c>
      <c r="I225" s="76">
        <v>36400000</v>
      </c>
      <c r="J225" s="76">
        <v>31850000</v>
      </c>
      <c r="K225" s="76">
        <v>4550000</v>
      </c>
      <c r="L225" s="483">
        <v>44593</v>
      </c>
      <c r="M225" s="483">
        <v>44834</v>
      </c>
      <c r="N225" s="92" t="s">
        <v>1453</v>
      </c>
    </row>
    <row r="226" spans="1:14 16143:16202" ht="15">
      <c r="A226" s="55" t="s">
        <v>2002</v>
      </c>
      <c r="B226" s="53" t="s">
        <v>2003</v>
      </c>
      <c r="C226" s="481" t="s">
        <v>2010</v>
      </c>
      <c r="D226" s="481" t="s">
        <v>2011</v>
      </c>
      <c r="E226" s="103" t="s">
        <v>3535</v>
      </c>
      <c r="F226" s="3">
        <v>226</v>
      </c>
      <c r="G226" s="103" t="s">
        <v>3536</v>
      </c>
      <c r="H226" s="482" t="s">
        <v>3538</v>
      </c>
      <c r="I226" s="76">
        <v>41600000</v>
      </c>
      <c r="J226" s="76">
        <v>36400000</v>
      </c>
      <c r="K226" s="76">
        <v>5200000</v>
      </c>
      <c r="L226" s="483">
        <v>44593</v>
      </c>
      <c r="M226" s="483">
        <v>44834</v>
      </c>
      <c r="N226" s="92" t="s">
        <v>1460</v>
      </c>
    </row>
    <row r="227" spans="1:14 16143:16202" ht="15">
      <c r="A227" s="55" t="s">
        <v>2002</v>
      </c>
      <c r="B227" s="53" t="s">
        <v>2003</v>
      </c>
      <c r="C227" s="481" t="s">
        <v>2010</v>
      </c>
      <c r="D227" s="481" t="s">
        <v>2011</v>
      </c>
      <c r="E227" s="103" t="s">
        <v>3535</v>
      </c>
      <c r="F227" s="3">
        <v>227</v>
      </c>
      <c r="G227" s="103" t="s">
        <v>3536</v>
      </c>
      <c r="H227" s="482" t="s">
        <v>3541</v>
      </c>
      <c r="I227" s="76">
        <v>41600000</v>
      </c>
      <c r="J227" s="76">
        <v>36400000</v>
      </c>
      <c r="K227" s="76">
        <v>5200000</v>
      </c>
      <c r="L227" s="483">
        <v>44593</v>
      </c>
      <c r="M227" s="483">
        <v>44834</v>
      </c>
      <c r="N227" s="92" t="s">
        <v>1460</v>
      </c>
    </row>
    <row r="228" spans="1:14 16143:16202">
      <c r="A228" s="55" t="s">
        <v>2119</v>
      </c>
      <c r="B228" s="53" t="s">
        <v>2003</v>
      </c>
      <c r="C228" s="481" t="s">
        <v>2010</v>
      </c>
      <c r="D228" s="481" t="s">
        <v>2011</v>
      </c>
      <c r="E228" s="103" t="s">
        <v>3544</v>
      </c>
      <c r="F228" s="3">
        <v>228</v>
      </c>
      <c r="G228" s="103" t="s">
        <v>3304</v>
      </c>
      <c r="H228" s="482" t="s">
        <v>1467</v>
      </c>
      <c r="I228" s="76">
        <v>40000000</v>
      </c>
      <c r="J228" s="76">
        <v>21499999</v>
      </c>
      <c r="K228" s="76">
        <v>18500001</v>
      </c>
      <c r="L228" s="101">
        <v>44593</v>
      </c>
      <c r="M228" s="101">
        <v>44834</v>
      </c>
      <c r="N228" s="10" t="s">
        <v>1470</v>
      </c>
      <c r="WVW228" s="55"/>
      <c r="WVX228" s="55"/>
      <c r="WVY228" s="53"/>
      <c r="WVZ228" s="103"/>
      <c r="WWA228" s="103"/>
      <c r="WWB228" s="3"/>
      <c r="WWC228" s="54"/>
      <c r="WWD228" s="55"/>
      <c r="WWE228" s="56"/>
      <c r="WWF228" s="103"/>
      <c r="WWG228" s="57"/>
      <c r="WWH228" s="58"/>
      <c r="WWI228" s="481"/>
      <c r="WWJ228" s="481"/>
      <c r="WWK228" s="481"/>
      <c r="WXP228" s="55"/>
      <c r="WXQ228" s="55"/>
      <c r="WXR228" s="53"/>
      <c r="WXS228" s="103"/>
      <c r="WXT228" s="103"/>
      <c r="WXU228" s="3"/>
      <c r="WXV228" s="54"/>
      <c r="WXW228" s="55"/>
      <c r="WXX228" s="56"/>
      <c r="WXY228" s="103"/>
      <c r="WXZ228" s="57"/>
      <c r="WYA228" s="58"/>
      <c r="WYB228" s="481"/>
      <c r="WYC228" s="481"/>
      <c r="WYD228" s="481"/>
    </row>
    <row r="229" spans="1:14 16143:16202" ht="15">
      <c r="A229" s="55" t="s">
        <v>2002</v>
      </c>
      <c r="B229" s="53" t="s">
        <v>2003</v>
      </c>
      <c r="C229" s="481" t="s">
        <v>2010</v>
      </c>
      <c r="D229" s="481" t="s">
        <v>2011</v>
      </c>
      <c r="E229" s="103" t="s">
        <v>3550</v>
      </c>
      <c r="F229" s="3">
        <v>229</v>
      </c>
      <c r="G229" s="103" t="s">
        <v>3551</v>
      </c>
      <c r="H229" s="482" t="s">
        <v>1474</v>
      </c>
      <c r="I229" s="76">
        <v>41374272</v>
      </c>
      <c r="J229" s="76">
        <v>36202488</v>
      </c>
      <c r="K229" s="76">
        <v>5171784</v>
      </c>
      <c r="L229" s="483">
        <v>44593</v>
      </c>
      <c r="M229" s="483">
        <v>44834</v>
      </c>
      <c r="N229" s="92" t="s">
        <v>1480</v>
      </c>
    </row>
    <row r="230" spans="1:14 16143:16202" ht="15">
      <c r="A230" s="55" t="s">
        <v>2002</v>
      </c>
      <c r="B230" s="53" t="s">
        <v>2003</v>
      </c>
      <c r="C230" s="481" t="s">
        <v>2010</v>
      </c>
      <c r="D230" s="481" t="s">
        <v>2011</v>
      </c>
      <c r="E230" s="103" t="s">
        <v>3357</v>
      </c>
      <c r="F230" s="3">
        <v>230</v>
      </c>
      <c r="G230" s="103" t="s">
        <v>3358</v>
      </c>
      <c r="H230" s="482" t="s">
        <v>3555</v>
      </c>
      <c r="I230" s="76">
        <v>36400000</v>
      </c>
      <c r="J230" s="76">
        <v>31850000</v>
      </c>
      <c r="K230" s="76">
        <v>4550000</v>
      </c>
      <c r="L230" s="483">
        <v>44593</v>
      </c>
      <c r="M230" s="483">
        <v>44834</v>
      </c>
      <c r="N230" s="92" t="s">
        <v>1275</v>
      </c>
    </row>
    <row r="231" spans="1:14 16143:16202" ht="15">
      <c r="A231" s="55" t="s">
        <v>2002</v>
      </c>
      <c r="B231" s="53" t="s">
        <v>2003</v>
      </c>
      <c r="C231" s="481" t="s">
        <v>2010</v>
      </c>
      <c r="D231" s="481" t="s">
        <v>2011</v>
      </c>
      <c r="E231" s="103" t="s">
        <v>3558</v>
      </c>
      <c r="F231" s="3">
        <v>232</v>
      </c>
      <c r="G231" s="103" t="s">
        <v>535</v>
      </c>
      <c r="H231" s="482" t="s">
        <v>3561</v>
      </c>
      <c r="I231" s="76">
        <v>40000000</v>
      </c>
      <c r="J231" s="76">
        <v>35000000</v>
      </c>
      <c r="K231" s="76">
        <v>5000000</v>
      </c>
      <c r="L231" s="483">
        <v>44593</v>
      </c>
      <c r="M231" s="483">
        <v>44834</v>
      </c>
      <c r="N231" s="92" t="s">
        <v>1487</v>
      </c>
    </row>
    <row r="232" spans="1:14 16143:16202" ht="15">
      <c r="A232" s="55" t="s">
        <v>2002</v>
      </c>
      <c r="B232" s="53" t="s">
        <v>2003</v>
      </c>
      <c r="C232" s="481" t="s">
        <v>2010</v>
      </c>
      <c r="D232" s="481" t="s">
        <v>2011</v>
      </c>
      <c r="E232" s="103" t="s">
        <v>3558</v>
      </c>
      <c r="F232" s="3">
        <v>233</v>
      </c>
      <c r="G232" s="103" t="s">
        <v>535</v>
      </c>
      <c r="H232" s="482" t="s">
        <v>3564</v>
      </c>
      <c r="I232" s="76">
        <v>40000000</v>
      </c>
      <c r="J232" s="76">
        <v>35000000</v>
      </c>
      <c r="K232" s="76">
        <v>5000000</v>
      </c>
      <c r="L232" s="483">
        <v>44593</v>
      </c>
      <c r="M232" s="483">
        <v>44834</v>
      </c>
      <c r="N232" s="92" t="s">
        <v>1487</v>
      </c>
    </row>
    <row r="233" spans="1:14 16143:16202" ht="15">
      <c r="A233" s="55" t="s">
        <v>2002</v>
      </c>
      <c r="B233" s="53" t="s">
        <v>2003</v>
      </c>
      <c r="C233" s="481" t="s">
        <v>2010</v>
      </c>
      <c r="D233" s="481" t="s">
        <v>2011</v>
      </c>
      <c r="E233" s="103" t="s">
        <v>3567</v>
      </c>
      <c r="F233" s="3">
        <v>234</v>
      </c>
      <c r="G233" s="103" t="s">
        <v>3569</v>
      </c>
      <c r="H233" s="482" t="s">
        <v>1494</v>
      </c>
      <c r="I233" s="76">
        <v>40000000</v>
      </c>
      <c r="J233" s="76">
        <v>35000000</v>
      </c>
      <c r="K233" s="76">
        <v>5000000</v>
      </c>
      <c r="L233" s="483">
        <v>44593</v>
      </c>
      <c r="M233" s="483">
        <v>44834</v>
      </c>
      <c r="N233" s="92" t="s">
        <v>1495</v>
      </c>
    </row>
    <row r="234" spans="1:14 16143:16202" ht="15">
      <c r="A234" s="55" t="s">
        <v>2002</v>
      </c>
      <c r="B234" s="53" t="s">
        <v>2003</v>
      </c>
      <c r="C234" s="481" t="s">
        <v>2010</v>
      </c>
      <c r="D234" s="481" t="s">
        <v>2011</v>
      </c>
      <c r="E234" s="103" t="s">
        <v>3357</v>
      </c>
      <c r="F234" s="3">
        <v>235</v>
      </c>
      <c r="G234" s="103" t="s">
        <v>3358</v>
      </c>
      <c r="H234" s="482" t="s">
        <v>1498</v>
      </c>
      <c r="I234" s="76">
        <v>36400000</v>
      </c>
      <c r="J234" s="76">
        <v>31850000</v>
      </c>
      <c r="K234" s="76">
        <v>4550000</v>
      </c>
      <c r="L234" s="483">
        <v>44593</v>
      </c>
      <c r="M234" s="483">
        <v>44834</v>
      </c>
      <c r="N234" s="92" t="s">
        <v>3578</v>
      </c>
    </row>
    <row r="235" spans="1:14 16143:16202" ht="15">
      <c r="A235" s="55" t="s">
        <v>2002</v>
      </c>
      <c r="B235" s="53" t="s">
        <v>2003</v>
      </c>
      <c r="C235" s="481" t="s">
        <v>2010</v>
      </c>
      <c r="D235" s="481" t="s">
        <v>2011</v>
      </c>
      <c r="E235" s="103" t="s">
        <v>3579</v>
      </c>
      <c r="F235" s="3">
        <v>236</v>
      </c>
      <c r="G235" s="103" t="s">
        <v>3581</v>
      </c>
      <c r="H235" s="482" t="s">
        <v>2697</v>
      </c>
      <c r="I235" s="76">
        <v>48000000</v>
      </c>
      <c r="J235" s="76">
        <v>42600000</v>
      </c>
      <c r="K235" s="76">
        <v>5400000</v>
      </c>
      <c r="L235" s="483">
        <v>44589</v>
      </c>
      <c r="M235" s="483">
        <v>44831</v>
      </c>
      <c r="N235" s="92" t="s">
        <v>1506</v>
      </c>
    </row>
    <row r="236" spans="1:14 16143:16202" ht="15">
      <c r="A236" s="55" t="s">
        <v>2002</v>
      </c>
      <c r="B236" s="53" t="s">
        <v>2003</v>
      </c>
      <c r="C236" s="481" t="s">
        <v>2010</v>
      </c>
      <c r="D236" s="481" t="s">
        <v>2011</v>
      </c>
      <c r="E236" s="103" t="s">
        <v>3590</v>
      </c>
      <c r="F236" s="3">
        <v>237</v>
      </c>
      <c r="G236" s="103" t="s">
        <v>3591</v>
      </c>
      <c r="H236" s="482" t="s">
        <v>1510</v>
      </c>
      <c r="I236" s="76">
        <v>36400000</v>
      </c>
      <c r="J236" s="76">
        <v>32456667</v>
      </c>
      <c r="K236" s="76">
        <v>3943333</v>
      </c>
      <c r="L236" s="483">
        <v>44588</v>
      </c>
      <c r="M236" s="483">
        <v>44830</v>
      </c>
      <c r="N236" s="92" t="s">
        <v>1512</v>
      </c>
    </row>
    <row r="237" spans="1:14 16143:16202" ht="15">
      <c r="A237" s="55" t="s">
        <v>2002</v>
      </c>
      <c r="B237" s="53" t="s">
        <v>2003</v>
      </c>
      <c r="C237" s="481" t="s">
        <v>2010</v>
      </c>
      <c r="D237" s="481" t="s">
        <v>2011</v>
      </c>
      <c r="E237" s="103" t="s">
        <v>2744</v>
      </c>
      <c r="F237" s="3">
        <v>238</v>
      </c>
      <c r="G237" s="103" t="s">
        <v>2745</v>
      </c>
      <c r="H237" s="482" t="s">
        <v>3596</v>
      </c>
      <c r="I237" s="76">
        <v>40000000</v>
      </c>
      <c r="J237" s="76">
        <v>35666667</v>
      </c>
      <c r="K237" s="76">
        <v>4333333</v>
      </c>
      <c r="L237" s="483">
        <v>44588</v>
      </c>
      <c r="M237" s="483">
        <v>44830</v>
      </c>
      <c r="N237" s="92" t="s">
        <v>728</v>
      </c>
    </row>
    <row r="238" spans="1:14 16143:16202" ht="15">
      <c r="A238" s="55" t="s">
        <v>2002</v>
      </c>
      <c r="B238" s="53" t="s">
        <v>2003</v>
      </c>
      <c r="C238" s="481" t="s">
        <v>2010</v>
      </c>
      <c r="D238" s="481" t="s">
        <v>2011</v>
      </c>
      <c r="E238" s="103" t="s">
        <v>3601</v>
      </c>
      <c r="F238" s="3">
        <v>239</v>
      </c>
      <c r="G238" s="103" t="s">
        <v>3602</v>
      </c>
      <c r="H238" s="482" t="s">
        <v>3605</v>
      </c>
      <c r="I238" s="76">
        <v>40000000</v>
      </c>
      <c r="J238" s="76">
        <v>35000000</v>
      </c>
      <c r="K238" s="76">
        <v>5000000</v>
      </c>
      <c r="L238" s="483">
        <v>44593</v>
      </c>
      <c r="M238" s="483">
        <v>44834</v>
      </c>
      <c r="N238" s="92" t="s">
        <v>1521</v>
      </c>
    </row>
    <row r="239" spans="1:14 16143:16202" ht="15">
      <c r="A239" s="55" t="s">
        <v>3996</v>
      </c>
      <c r="B239" s="53" t="s">
        <v>2003</v>
      </c>
      <c r="C239" s="481" t="s">
        <v>2010</v>
      </c>
      <c r="D239" s="481" t="s">
        <v>2011</v>
      </c>
      <c r="E239" s="103" t="s">
        <v>3610</v>
      </c>
      <c r="F239" s="3">
        <v>240</v>
      </c>
      <c r="G239" s="103" t="s">
        <v>2522</v>
      </c>
      <c r="H239" s="482" t="s">
        <v>3611</v>
      </c>
      <c r="I239" s="76">
        <v>40000000</v>
      </c>
      <c r="J239" s="76">
        <v>30000000</v>
      </c>
      <c r="K239" s="76">
        <v>10000000</v>
      </c>
      <c r="L239" s="483">
        <v>44593</v>
      </c>
      <c r="M239" s="483">
        <v>44834</v>
      </c>
      <c r="N239" s="92" t="s">
        <v>1526</v>
      </c>
    </row>
    <row r="240" spans="1:14 16143:16202" ht="15">
      <c r="A240" s="55" t="s">
        <v>2002</v>
      </c>
      <c r="B240" s="53" t="s">
        <v>2003</v>
      </c>
      <c r="C240" s="481" t="s">
        <v>2010</v>
      </c>
      <c r="D240" s="481" t="s">
        <v>2011</v>
      </c>
      <c r="E240" s="103" t="s">
        <v>3616</v>
      </c>
      <c r="F240" s="3">
        <v>241</v>
      </c>
      <c r="G240" s="103" t="s">
        <v>2830</v>
      </c>
      <c r="H240" s="482" t="s">
        <v>3617</v>
      </c>
      <c r="I240" s="76">
        <v>45600000</v>
      </c>
      <c r="J240" s="76">
        <v>39900000</v>
      </c>
      <c r="K240" s="76">
        <v>5700000</v>
      </c>
      <c r="L240" s="483">
        <v>44593</v>
      </c>
      <c r="M240" s="483">
        <v>44834</v>
      </c>
      <c r="N240" s="92" t="s">
        <v>1531</v>
      </c>
    </row>
    <row r="241" spans="1:14" ht="15">
      <c r="A241" s="55" t="s">
        <v>2002</v>
      </c>
      <c r="B241" s="53" t="s">
        <v>2003</v>
      </c>
      <c r="C241" s="481" t="s">
        <v>2010</v>
      </c>
      <c r="D241" s="481" t="s">
        <v>2011</v>
      </c>
      <c r="E241" s="103" t="s">
        <v>3622</v>
      </c>
      <c r="F241" s="3">
        <v>242</v>
      </c>
      <c r="G241" s="103" t="s">
        <v>3132</v>
      </c>
      <c r="H241" s="482" t="s">
        <v>1535</v>
      </c>
      <c r="I241" s="76">
        <v>40000000</v>
      </c>
      <c r="J241" s="76">
        <v>35000000</v>
      </c>
      <c r="K241" s="76">
        <v>5000000</v>
      </c>
      <c r="L241" s="483">
        <v>44593</v>
      </c>
      <c r="M241" s="483">
        <v>44834</v>
      </c>
      <c r="N241" s="92" t="s">
        <v>1536</v>
      </c>
    </row>
    <row r="242" spans="1:14" ht="15">
      <c r="A242" s="55" t="s">
        <v>2002</v>
      </c>
      <c r="B242" s="53" t="s">
        <v>2003</v>
      </c>
      <c r="C242" s="481" t="s">
        <v>2010</v>
      </c>
      <c r="D242" s="481" t="s">
        <v>2058</v>
      </c>
      <c r="E242" s="103" t="s">
        <v>3627</v>
      </c>
      <c r="F242" s="485">
        <v>243</v>
      </c>
      <c r="G242" s="103" t="s">
        <v>2055</v>
      </c>
      <c r="H242" s="482" t="s">
        <v>1540</v>
      </c>
      <c r="I242" s="76">
        <v>21600000</v>
      </c>
      <c r="J242" s="76">
        <v>18900000</v>
      </c>
      <c r="K242" s="76">
        <v>2700000</v>
      </c>
      <c r="L242" s="483">
        <v>44593</v>
      </c>
      <c r="M242" s="483">
        <v>44834</v>
      </c>
      <c r="N242" s="92" t="s">
        <v>3632</v>
      </c>
    </row>
    <row r="243" spans="1:14" ht="15">
      <c r="A243" s="55" t="s">
        <v>2002</v>
      </c>
      <c r="B243" s="53" t="s">
        <v>2003</v>
      </c>
      <c r="C243" s="481" t="s">
        <v>2010</v>
      </c>
      <c r="D243" s="481" t="s">
        <v>2011</v>
      </c>
      <c r="E243" s="103" t="s">
        <v>3633</v>
      </c>
      <c r="F243" s="3">
        <v>244</v>
      </c>
      <c r="G243" s="103" t="s">
        <v>3358</v>
      </c>
      <c r="H243" s="482" t="s">
        <v>3634</v>
      </c>
      <c r="I243" s="76">
        <v>36400000</v>
      </c>
      <c r="J243" s="76">
        <v>31850000</v>
      </c>
      <c r="K243" s="76">
        <v>4550000</v>
      </c>
      <c r="L243" s="483">
        <v>44593</v>
      </c>
      <c r="M243" s="483">
        <v>44834</v>
      </c>
      <c r="N243" s="92" t="s">
        <v>1551</v>
      </c>
    </row>
    <row r="244" spans="1:14" ht="15">
      <c r="A244" s="55" t="s">
        <v>2002</v>
      </c>
      <c r="B244" s="53" t="s">
        <v>2003</v>
      </c>
      <c r="C244" s="481" t="s">
        <v>2010</v>
      </c>
      <c r="D244" s="481" t="s">
        <v>2058</v>
      </c>
      <c r="E244" s="103" t="s">
        <v>3639</v>
      </c>
      <c r="F244" s="3">
        <v>246</v>
      </c>
      <c r="G244" s="103" t="s">
        <v>2877</v>
      </c>
      <c r="H244" s="482" t="s">
        <v>3641</v>
      </c>
      <c r="I244" s="76">
        <v>19250000</v>
      </c>
      <c r="J244" s="76">
        <v>15125000</v>
      </c>
      <c r="K244" s="76">
        <v>4125000</v>
      </c>
      <c r="L244" s="483">
        <v>44621</v>
      </c>
      <c r="M244" s="483">
        <v>44834</v>
      </c>
      <c r="N244" s="92" t="s">
        <v>1555</v>
      </c>
    </row>
    <row r="245" spans="1:14" ht="15">
      <c r="A245" s="55" t="s">
        <v>2002</v>
      </c>
      <c r="B245" s="53" t="s">
        <v>2003</v>
      </c>
      <c r="C245" s="481" t="s">
        <v>2010</v>
      </c>
      <c r="D245" s="481" t="s">
        <v>2058</v>
      </c>
      <c r="E245" s="103" t="s">
        <v>3639</v>
      </c>
      <c r="F245" s="3">
        <v>247</v>
      </c>
      <c r="G245" s="103" t="s">
        <v>2877</v>
      </c>
      <c r="H245" s="482" t="s">
        <v>1558</v>
      </c>
      <c r="I245" s="76">
        <v>19250000</v>
      </c>
      <c r="J245" s="76">
        <v>15125000</v>
      </c>
      <c r="K245" s="76">
        <v>4125000</v>
      </c>
      <c r="L245" s="483">
        <v>44621</v>
      </c>
      <c r="M245" s="483">
        <v>44834</v>
      </c>
      <c r="N245" s="92" t="s">
        <v>1555</v>
      </c>
    </row>
    <row r="246" spans="1:14" ht="15">
      <c r="A246" s="55" t="s">
        <v>3650</v>
      </c>
      <c r="B246" s="53" t="s">
        <v>2003</v>
      </c>
      <c r="C246" s="481" t="s">
        <v>2010</v>
      </c>
      <c r="D246" s="481" t="s">
        <v>2058</v>
      </c>
      <c r="E246" s="103" t="s">
        <v>3651</v>
      </c>
      <c r="F246" s="3">
        <v>248</v>
      </c>
      <c r="G246" s="103" t="s">
        <v>3652</v>
      </c>
      <c r="H246" s="482" t="s">
        <v>1562</v>
      </c>
      <c r="I246" s="76">
        <v>18600000</v>
      </c>
      <c r="J246" s="76">
        <v>21700000</v>
      </c>
      <c r="K246" s="76">
        <v>-3100000</v>
      </c>
      <c r="L246" s="483">
        <v>44593</v>
      </c>
      <c r="M246" s="483">
        <v>44773</v>
      </c>
      <c r="N246" s="92" t="s">
        <v>1568</v>
      </c>
    </row>
    <row r="247" spans="1:14" ht="15">
      <c r="A247" s="55" t="s">
        <v>2002</v>
      </c>
      <c r="B247" s="53" t="s">
        <v>2003</v>
      </c>
      <c r="C247" s="481" t="s">
        <v>2010</v>
      </c>
      <c r="D247" s="481" t="s">
        <v>2011</v>
      </c>
      <c r="E247" s="103" t="s">
        <v>3658</v>
      </c>
      <c r="F247" s="3">
        <v>249</v>
      </c>
      <c r="G247" s="103" t="s">
        <v>3659</v>
      </c>
      <c r="H247" s="482" t="s">
        <v>3661</v>
      </c>
      <c r="I247" s="76">
        <v>40000000</v>
      </c>
      <c r="J247" s="76">
        <v>34833333</v>
      </c>
      <c r="K247" s="76">
        <v>5166667</v>
      </c>
      <c r="L247" s="483">
        <v>44594</v>
      </c>
      <c r="M247" s="483">
        <v>44835</v>
      </c>
      <c r="N247" s="92" t="s">
        <v>1575</v>
      </c>
    </row>
    <row r="248" spans="1:14" ht="15">
      <c r="A248" s="55" t="s">
        <v>2002</v>
      </c>
      <c r="B248" s="53" t="s">
        <v>2003</v>
      </c>
      <c r="C248" s="481" t="s">
        <v>2010</v>
      </c>
      <c r="D248" s="481" t="s">
        <v>2011</v>
      </c>
      <c r="E248" s="103" t="s">
        <v>3357</v>
      </c>
      <c r="F248" s="3">
        <v>250</v>
      </c>
      <c r="G248" s="103" t="s">
        <v>3358</v>
      </c>
      <c r="H248" s="482" t="s">
        <v>1579</v>
      </c>
      <c r="I248" s="76">
        <v>36400000</v>
      </c>
      <c r="J248" s="76">
        <v>31850000</v>
      </c>
      <c r="K248" s="76">
        <v>4550000</v>
      </c>
      <c r="L248" s="483">
        <v>44593</v>
      </c>
      <c r="M248" s="483">
        <v>44834</v>
      </c>
      <c r="N248" s="92" t="s">
        <v>1275</v>
      </c>
    </row>
    <row r="249" spans="1:14" ht="15">
      <c r="A249" s="55" t="s">
        <v>2002</v>
      </c>
      <c r="B249" s="53" t="s">
        <v>2003</v>
      </c>
      <c r="C249" s="481" t="s">
        <v>2010</v>
      </c>
      <c r="D249" s="481" t="s">
        <v>2058</v>
      </c>
      <c r="E249" s="103" t="s">
        <v>3673</v>
      </c>
      <c r="F249" s="3">
        <v>251</v>
      </c>
      <c r="G249" s="103" t="s">
        <v>3325</v>
      </c>
      <c r="H249" s="482" t="s">
        <v>3675</v>
      </c>
      <c r="I249" s="76">
        <v>22000000</v>
      </c>
      <c r="J249" s="76">
        <v>19250000</v>
      </c>
      <c r="K249" s="76">
        <v>2750000</v>
      </c>
      <c r="L249" s="483">
        <v>44593</v>
      </c>
      <c r="M249" s="483">
        <v>44834</v>
      </c>
      <c r="N249" s="92" t="s">
        <v>1585</v>
      </c>
    </row>
    <row r="250" spans="1:14" ht="15">
      <c r="A250" s="55" t="s">
        <v>2119</v>
      </c>
      <c r="B250" s="53" t="s">
        <v>2003</v>
      </c>
      <c r="C250" s="481" t="s">
        <v>2010</v>
      </c>
      <c r="D250" s="481" t="s">
        <v>2058</v>
      </c>
      <c r="E250" s="103" t="s">
        <v>3681</v>
      </c>
      <c r="F250" s="3">
        <v>252</v>
      </c>
      <c r="G250" s="103" t="s">
        <v>3682</v>
      </c>
      <c r="H250" s="482" t="s">
        <v>3688</v>
      </c>
      <c r="I250" s="76">
        <v>13600000</v>
      </c>
      <c r="J250" s="76">
        <v>11900000</v>
      </c>
      <c r="K250" s="76">
        <v>1700000</v>
      </c>
      <c r="L250" s="483">
        <v>44593</v>
      </c>
      <c r="M250" s="483">
        <v>44834</v>
      </c>
      <c r="N250" s="92" t="s">
        <v>3691</v>
      </c>
    </row>
    <row r="251" spans="1:14" ht="15">
      <c r="A251" s="55" t="s">
        <v>2002</v>
      </c>
      <c r="B251" s="53" t="s">
        <v>2003</v>
      </c>
      <c r="C251" s="481" t="s">
        <v>2010</v>
      </c>
      <c r="D251" s="481" t="s">
        <v>2058</v>
      </c>
      <c r="E251" s="103" t="s">
        <v>3692</v>
      </c>
      <c r="F251" s="3">
        <v>253</v>
      </c>
      <c r="G251" s="103" t="s">
        <v>3693</v>
      </c>
      <c r="H251" s="482" t="s">
        <v>3695</v>
      </c>
      <c r="I251" s="76">
        <v>22000000</v>
      </c>
      <c r="J251" s="76">
        <v>19250000</v>
      </c>
      <c r="K251" s="76">
        <v>2750000</v>
      </c>
      <c r="L251" s="483">
        <v>44593</v>
      </c>
      <c r="M251" s="483">
        <v>44834</v>
      </c>
      <c r="N251" s="92" t="s">
        <v>1599</v>
      </c>
    </row>
    <row r="252" spans="1:14" ht="15">
      <c r="A252" s="55" t="s">
        <v>2002</v>
      </c>
      <c r="B252" s="53" t="s">
        <v>2003</v>
      </c>
      <c r="C252" s="481" t="s">
        <v>2010</v>
      </c>
      <c r="D252" s="481" t="s">
        <v>2058</v>
      </c>
      <c r="E252" s="103" t="s">
        <v>3700</v>
      </c>
      <c r="F252" s="3">
        <v>254</v>
      </c>
      <c r="G252" s="103" t="s">
        <v>2448</v>
      </c>
      <c r="H252" s="482" t="s">
        <v>3701</v>
      </c>
      <c r="I252" s="76">
        <v>22000000</v>
      </c>
      <c r="J252" s="76">
        <v>19250000</v>
      </c>
      <c r="K252" s="76">
        <v>2750000</v>
      </c>
      <c r="L252" s="483">
        <v>44593</v>
      </c>
      <c r="M252" s="483">
        <v>44834</v>
      </c>
      <c r="N252" s="92" t="s">
        <v>1604</v>
      </c>
    </row>
    <row r="253" spans="1:14" ht="15">
      <c r="A253" s="335" t="s">
        <v>2002</v>
      </c>
      <c r="B253" s="336" t="s">
        <v>2003</v>
      </c>
      <c r="C253" s="486" t="s">
        <v>2010</v>
      </c>
      <c r="D253" s="486" t="s">
        <v>2011</v>
      </c>
      <c r="E253" s="337" t="s">
        <v>3706</v>
      </c>
      <c r="F253" s="6">
        <v>255</v>
      </c>
      <c r="G253" s="337" t="s">
        <v>3707</v>
      </c>
      <c r="H253" s="487" t="s">
        <v>3710</v>
      </c>
      <c r="I253" s="76">
        <v>36400000</v>
      </c>
      <c r="J253" s="76">
        <v>31850000</v>
      </c>
      <c r="K253" s="76">
        <v>4550000</v>
      </c>
      <c r="L253" s="488">
        <v>44593</v>
      </c>
      <c r="M253" s="488">
        <v>44834</v>
      </c>
      <c r="N253" s="92" t="s">
        <v>1608</v>
      </c>
    </row>
    <row r="254" spans="1:14" ht="15">
      <c r="A254" s="55" t="s">
        <v>2002</v>
      </c>
      <c r="B254" s="92"/>
      <c r="C254" s="481"/>
      <c r="D254" s="481"/>
      <c r="E254" s="103" t="s">
        <v>3717</v>
      </c>
      <c r="F254" s="3">
        <v>256</v>
      </c>
      <c r="G254" s="103" t="s">
        <v>3718</v>
      </c>
      <c r="H254" s="482" t="s">
        <v>3722</v>
      </c>
      <c r="I254" s="76">
        <v>143648436.02000001</v>
      </c>
      <c r="J254" s="76">
        <v>62823959</v>
      </c>
      <c r="K254" s="76">
        <v>80824477.020000011</v>
      </c>
      <c r="L254" s="483">
        <v>44596</v>
      </c>
      <c r="M254" s="483">
        <v>44868</v>
      </c>
      <c r="N254" s="92"/>
    </row>
    <row r="255" spans="1:14" ht="15">
      <c r="A255" s="55" t="s">
        <v>2002</v>
      </c>
      <c r="B255" s="92"/>
      <c r="C255" s="489" t="s">
        <v>3732</v>
      </c>
      <c r="D255" s="489" t="s">
        <v>3733</v>
      </c>
      <c r="E255" s="103" t="s">
        <v>3730</v>
      </c>
      <c r="F255" s="3">
        <v>257</v>
      </c>
      <c r="G255" s="103" t="s">
        <v>3731</v>
      </c>
      <c r="H255" s="482" t="s">
        <v>3737</v>
      </c>
      <c r="I255" s="76">
        <v>15450000</v>
      </c>
      <c r="J255" s="76">
        <v>9054688</v>
      </c>
      <c r="K255" s="76">
        <v>6395312</v>
      </c>
      <c r="L255" s="483">
        <v>44655</v>
      </c>
      <c r="M255" s="483">
        <v>44868</v>
      </c>
      <c r="N255" s="92"/>
    </row>
    <row r="256" spans="1:14" ht="15">
      <c r="A256" s="55" t="s">
        <v>2002</v>
      </c>
      <c r="B256" s="92" t="s">
        <v>3743</v>
      </c>
      <c r="C256" s="92" t="s">
        <v>3746</v>
      </c>
      <c r="D256" s="489" t="s">
        <v>3747</v>
      </c>
      <c r="E256" s="103" t="s">
        <v>3744</v>
      </c>
      <c r="F256" s="3">
        <v>258</v>
      </c>
      <c r="G256" s="103" t="s">
        <v>3745</v>
      </c>
      <c r="H256" s="482" t="s">
        <v>3751</v>
      </c>
      <c r="I256" s="76">
        <v>726000</v>
      </c>
      <c r="J256" s="76">
        <v>0</v>
      </c>
      <c r="K256" s="76">
        <v>726000</v>
      </c>
      <c r="L256" s="483">
        <v>44659</v>
      </c>
      <c r="M256" s="483">
        <v>44688</v>
      </c>
      <c r="N256" s="92" t="s">
        <v>1616</v>
      </c>
    </row>
    <row r="257" spans="1:14" ht="15">
      <c r="A257" s="55" t="s">
        <v>2002</v>
      </c>
      <c r="B257" s="92" t="s">
        <v>3759</v>
      </c>
      <c r="C257" s="92" t="s">
        <v>3746</v>
      </c>
      <c r="D257" s="489" t="s">
        <v>3762</v>
      </c>
      <c r="E257" s="103" t="s">
        <v>3760</v>
      </c>
      <c r="F257" s="3">
        <v>259</v>
      </c>
      <c r="G257" s="103" t="s">
        <v>3761</v>
      </c>
      <c r="H257" s="482" t="s">
        <v>3766</v>
      </c>
      <c r="I257" s="76">
        <v>445488474</v>
      </c>
      <c r="J257" s="76">
        <v>130228128</v>
      </c>
      <c r="K257" s="76">
        <v>315260346</v>
      </c>
      <c r="L257" s="483">
        <v>44659</v>
      </c>
      <c r="M257" s="483">
        <v>44948</v>
      </c>
      <c r="N257" s="92" t="s">
        <v>1626</v>
      </c>
    </row>
    <row r="258" spans="1:14" ht="15">
      <c r="A258" s="55" t="s">
        <v>2002</v>
      </c>
      <c r="B258" s="92" t="s">
        <v>1632</v>
      </c>
      <c r="C258" s="92" t="s">
        <v>3775</v>
      </c>
      <c r="D258" s="481"/>
      <c r="E258" s="103" t="s">
        <v>3773</v>
      </c>
      <c r="F258" s="3">
        <v>260</v>
      </c>
      <c r="G258" s="103" t="s">
        <v>3774</v>
      </c>
      <c r="H258" s="482" t="s">
        <v>1633</v>
      </c>
      <c r="I258" s="76">
        <v>0</v>
      </c>
      <c r="J258" s="76">
        <v>0</v>
      </c>
      <c r="K258" s="76">
        <v>0</v>
      </c>
      <c r="L258" s="483">
        <v>44669</v>
      </c>
      <c r="M258" s="483">
        <v>45033</v>
      </c>
      <c r="N258" s="92" t="s">
        <v>1634</v>
      </c>
    </row>
    <row r="259" spans="1:14" ht="15">
      <c r="A259" s="55" t="s">
        <v>2002</v>
      </c>
      <c r="B259" s="92"/>
      <c r="C259" s="92"/>
      <c r="D259" s="57"/>
      <c r="E259" s="103" t="s">
        <v>3784</v>
      </c>
      <c r="F259" s="3">
        <v>261</v>
      </c>
      <c r="G259" s="103" t="s">
        <v>3785</v>
      </c>
      <c r="H259" s="482" t="s">
        <v>3788</v>
      </c>
      <c r="I259" s="76">
        <v>131605043</v>
      </c>
      <c r="J259" s="76">
        <v>0</v>
      </c>
      <c r="K259" s="76">
        <v>131605043</v>
      </c>
      <c r="L259" s="483">
        <v>44693</v>
      </c>
      <c r="M259" s="483">
        <v>44753</v>
      </c>
      <c r="N259" s="92"/>
    </row>
    <row r="260" spans="1:14" ht="15">
      <c r="A260" s="55" t="s">
        <v>2002</v>
      </c>
      <c r="B260" s="92" t="s">
        <v>3743</v>
      </c>
      <c r="C260" s="92" t="s">
        <v>3746</v>
      </c>
      <c r="D260" s="57" t="s">
        <v>4005</v>
      </c>
      <c r="E260" s="103" t="s">
        <v>3791</v>
      </c>
      <c r="F260" s="3">
        <v>262</v>
      </c>
      <c r="G260" s="103" t="s">
        <v>3792</v>
      </c>
      <c r="H260" s="482" t="s">
        <v>1640</v>
      </c>
      <c r="I260" s="76">
        <v>27995993</v>
      </c>
      <c r="J260" s="76">
        <v>29595993</v>
      </c>
      <c r="K260" s="76">
        <v>-1600000</v>
      </c>
      <c r="L260" s="101">
        <v>44706</v>
      </c>
      <c r="M260" s="101">
        <v>44766</v>
      </c>
      <c r="N260" s="92" t="s">
        <v>1642</v>
      </c>
    </row>
    <row r="261" spans="1:14" ht="15">
      <c r="A261" s="55" t="s">
        <v>2002</v>
      </c>
      <c r="B261" s="92" t="s">
        <v>3797</v>
      </c>
      <c r="C261" s="92" t="s">
        <v>1647</v>
      </c>
      <c r="D261" s="57" t="s">
        <v>1647</v>
      </c>
      <c r="E261" s="103" t="s">
        <v>3798</v>
      </c>
      <c r="F261" s="3">
        <v>263</v>
      </c>
      <c r="G261" s="103" t="s">
        <v>3799</v>
      </c>
      <c r="H261" s="490" t="s">
        <v>3801</v>
      </c>
      <c r="I261" s="76">
        <v>11588464545</v>
      </c>
      <c r="J261" s="76">
        <v>28971161.359999999</v>
      </c>
      <c r="K261" s="76">
        <v>11559493383.639999</v>
      </c>
      <c r="L261" s="101">
        <v>44781</v>
      </c>
      <c r="M261" s="101">
        <v>44992</v>
      </c>
      <c r="N261" s="92" t="s">
        <v>1652</v>
      </c>
    </row>
    <row r="262" spans="1:14" ht="15">
      <c r="A262" s="55" t="s">
        <v>2002</v>
      </c>
      <c r="B262" s="92" t="s">
        <v>3809</v>
      </c>
      <c r="C262" s="92" t="s">
        <v>1656</v>
      </c>
      <c r="D262" s="57" t="s">
        <v>4003</v>
      </c>
      <c r="E262" s="103" t="s">
        <v>3810</v>
      </c>
      <c r="F262" s="3">
        <v>264</v>
      </c>
      <c r="G262" s="103" t="s">
        <v>3811</v>
      </c>
      <c r="H262" s="482" t="s">
        <v>3816</v>
      </c>
      <c r="I262" s="76">
        <v>135164115</v>
      </c>
      <c r="J262" s="76">
        <v>131668315</v>
      </c>
      <c r="K262" s="76">
        <v>3495800</v>
      </c>
      <c r="L262" s="101">
        <v>44715</v>
      </c>
      <c r="M262" s="101">
        <v>45079</v>
      </c>
      <c r="N262" s="92" t="s">
        <v>1662</v>
      </c>
    </row>
    <row r="263" spans="1:14" ht="15">
      <c r="A263" s="55" t="s">
        <v>2002</v>
      </c>
      <c r="B263" s="92" t="s">
        <v>1632</v>
      </c>
      <c r="C263" s="92" t="s">
        <v>3823</v>
      </c>
      <c r="D263" s="57" t="s">
        <v>4002</v>
      </c>
      <c r="E263" s="103" t="s">
        <v>3821</v>
      </c>
      <c r="F263" s="3">
        <v>265</v>
      </c>
      <c r="G263" s="103" t="s">
        <v>3822</v>
      </c>
      <c r="H263" s="482" t="s">
        <v>1668</v>
      </c>
      <c r="I263" s="76">
        <v>1158846269</v>
      </c>
      <c r="J263" s="76">
        <v>0</v>
      </c>
      <c r="K263" s="76">
        <v>1158846269</v>
      </c>
      <c r="L263" s="101">
        <v>44781</v>
      </c>
      <c r="M263" s="101">
        <v>44992</v>
      </c>
      <c r="N263" s="92" t="s">
        <v>1670</v>
      </c>
    </row>
    <row r="264" spans="1:14" ht="15">
      <c r="A264" s="55" t="s">
        <v>2002</v>
      </c>
      <c r="B264" s="92" t="s">
        <v>3831</v>
      </c>
      <c r="C264" s="92" t="s">
        <v>1674</v>
      </c>
      <c r="D264" s="57" t="s">
        <v>4001</v>
      </c>
      <c r="E264" s="103" t="s">
        <v>3832</v>
      </c>
      <c r="F264" s="3">
        <v>266</v>
      </c>
      <c r="G264" s="103" t="s">
        <v>3833</v>
      </c>
      <c r="H264" s="482" t="s">
        <v>1675</v>
      </c>
      <c r="I264" s="76">
        <v>41600000</v>
      </c>
      <c r="J264" s="76">
        <v>19200000</v>
      </c>
      <c r="K264" s="76">
        <v>22400000</v>
      </c>
      <c r="L264" s="101">
        <v>44735</v>
      </c>
      <c r="M264" s="101">
        <v>45091</v>
      </c>
      <c r="N264" s="92" t="s">
        <v>1678</v>
      </c>
    </row>
    <row r="265" spans="1:14" ht="15">
      <c r="A265" s="55" t="s">
        <v>2002</v>
      </c>
      <c r="B265" s="92" t="s">
        <v>3831</v>
      </c>
      <c r="C265" s="92" t="s">
        <v>3746</v>
      </c>
      <c r="D265" s="486" t="s">
        <v>2011</v>
      </c>
      <c r="E265" s="103" t="s">
        <v>3839</v>
      </c>
      <c r="F265" s="3">
        <v>267</v>
      </c>
      <c r="G265" s="103" t="s">
        <v>3840</v>
      </c>
      <c r="H265" s="482" t="s">
        <v>1682</v>
      </c>
      <c r="I265" s="76">
        <v>33000000</v>
      </c>
      <c r="J265" s="76">
        <v>4216667</v>
      </c>
      <c r="K265" s="76">
        <v>28783333</v>
      </c>
      <c r="L265" s="101">
        <v>44750</v>
      </c>
      <c r="M265" s="101">
        <v>44933</v>
      </c>
      <c r="N265" s="92" t="s">
        <v>1687</v>
      </c>
    </row>
    <row r="266" spans="1:14" ht="15">
      <c r="A266" s="55" t="s">
        <v>2002</v>
      </c>
      <c r="B266" s="92" t="s">
        <v>3743</v>
      </c>
      <c r="C266" s="92" t="s">
        <v>1656</v>
      </c>
      <c r="D266" s="57"/>
      <c r="E266" s="103" t="s">
        <v>3848</v>
      </c>
      <c r="F266" s="3">
        <v>268</v>
      </c>
      <c r="G266" s="103" t="s">
        <v>1691</v>
      </c>
      <c r="H266" s="482" t="s">
        <v>3850</v>
      </c>
      <c r="I266" s="76">
        <v>9570000</v>
      </c>
      <c r="J266" s="76">
        <v>9570000</v>
      </c>
      <c r="K266" s="76">
        <v>0</v>
      </c>
      <c r="L266" s="101">
        <v>44760</v>
      </c>
      <c r="M266" s="101">
        <v>45124</v>
      </c>
      <c r="N266" s="92" t="s">
        <v>1694</v>
      </c>
    </row>
    <row r="267" spans="1:14" ht="15">
      <c r="A267" s="55" t="s">
        <v>2002</v>
      </c>
      <c r="B267" s="92" t="s">
        <v>3743</v>
      </c>
      <c r="C267" s="92" t="s">
        <v>1699</v>
      </c>
      <c r="D267" s="57" t="s">
        <v>4004</v>
      </c>
      <c r="E267" s="103" t="s">
        <v>3854</v>
      </c>
      <c r="F267" s="3">
        <v>269</v>
      </c>
      <c r="G267" s="103" t="s">
        <v>3855</v>
      </c>
      <c r="H267" s="482" t="s">
        <v>3858</v>
      </c>
      <c r="I267" s="76">
        <v>27924876</v>
      </c>
      <c r="J267" s="76">
        <v>0</v>
      </c>
      <c r="K267" s="76">
        <v>27924876</v>
      </c>
      <c r="L267" s="101">
        <v>44756</v>
      </c>
      <c r="M267" s="101">
        <v>44786</v>
      </c>
      <c r="N267" s="92" t="s">
        <v>1702</v>
      </c>
    </row>
    <row r="268" spans="1:14" ht="18.75" customHeight="1">
      <c r="A268" s="55" t="s">
        <v>2002</v>
      </c>
      <c r="B268" s="92" t="s">
        <v>3743</v>
      </c>
      <c r="C268" s="92" t="s">
        <v>3746</v>
      </c>
      <c r="D268" s="57" t="s">
        <v>4006</v>
      </c>
      <c r="E268" s="103" t="s">
        <v>3863</v>
      </c>
      <c r="F268" s="3">
        <v>270</v>
      </c>
      <c r="G268" s="103" t="s">
        <v>3864</v>
      </c>
      <c r="H268" s="482" t="s">
        <v>1707</v>
      </c>
      <c r="I268" s="76">
        <v>25000000</v>
      </c>
      <c r="J268" s="76">
        <v>0</v>
      </c>
      <c r="K268" s="76">
        <v>25000000</v>
      </c>
      <c r="L268" s="430">
        <v>44757</v>
      </c>
      <c r="M268" s="101">
        <v>44971</v>
      </c>
      <c r="N268" s="92" t="s">
        <v>1709</v>
      </c>
    </row>
    <row r="269" spans="1:14" ht="15">
      <c r="A269" s="55" t="s">
        <v>2002</v>
      </c>
      <c r="B269" s="92" t="s">
        <v>3743</v>
      </c>
      <c r="C269" s="92" t="s">
        <v>1699</v>
      </c>
      <c r="D269" s="57" t="s">
        <v>4007</v>
      </c>
      <c r="E269" s="103" t="s">
        <v>3875</v>
      </c>
      <c r="F269" s="3">
        <v>271</v>
      </c>
      <c r="G269" s="103" t="s">
        <v>3876</v>
      </c>
      <c r="H269" s="482" t="s">
        <v>1714</v>
      </c>
      <c r="I269" s="76">
        <v>15763020</v>
      </c>
      <c r="J269" s="76">
        <v>0</v>
      </c>
      <c r="K269" s="76">
        <v>15763020</v>
      </c>
      <c r="L269" s="101">
        <v>44756</v>
      </c>
      <c r="M269" s="101">
        <v>44786</v>
      </c>
      <c r="N269" s="92" t="s">
        <v>1716</v>
      </c>
    </row>
    <row r="270" spans="1:14" ht="15">
      <c r="A270" s="55" t="s">
        <v>2002</v>
      </c>
      <c r="B270" s="92" t="s">
        <v>3831</v>
      </c>
      <c r="C270" s="92" t="s">
        <v>3887</v>
      </c>
      <c r="D270" s="57" t="s">
        <v>3888</v>
      </c>
      <c r="E270" s="103" t="s">
        <v>3885</v>
      </c>
      <c r="F270" s="3">
        <v>272</v>
      </c>
      <c r="G270" s="103" t="s">
        <v>3886</v>
      </c>
      <c r="H270" s="491" t="s">
        <v>3891</v>
      </c>
      <c r="I270" s="76">
        <v>549751525</v>
      </c>
      <c r="J270" s="76">
        <v>0</v>
      </c>
      <c r="K270" s="76">
        <v>549751525</v>
      </c>
      <c r="L270" s="101">
        <v>44761</v>
      </c>
      <c r="M270" s="101">
        <v>45169</v>
      </c>
      <c r="N270" s="492" t="s">
        <v>3898</v>
      </c>
    </row>
    <row r="271" spans="1:14" ht="15">
      <c r="A271" s="55" t="s">
        <v>2002</v>
      </c>
      <c r="B271" s="92" t="s">
        <v>3831</v>
      </c>
      <c r="C271" s="92" t="s">
        <v>3746</v>
      </c>
      <c r="D271" s="481" t="s">
        <v>2058</v>
      </c>
      <c r="E271" s="103" t="s">
        <v>3899</v>
      </c>
      <c r="F271" s="3">
        <v>273</v>
      </c>
      <c r="G271" s="103" t="s">
        <v>3900</v>
      </c>
      <c r="H271" s="482" t="s">
        <v>3902</v>
      </c>
      <c r="I271" s="76">
        <v>13750000</v>
      </c>
      <c r="J271" s="76">
        <v>4675000</v>
      </c>
      <c r="K271" s="76">
        <v>9075000</v>
      </c>
      <c r="L271" s="101">
        <v>44769</v>
      </c>
      <c r="M271" s="101">
        <v>44921</v>
      </c>
      <c r="N271" s="92" t="s">
        <v>1723</v>
      </c>
    </row>
    <row r="272" spans="1:14" ht="15">
      <c r="A272" s="55" t="s">
        <v>2002</v>
      </c>
      <c r="B272" s="92" t="s">
        <v>3831</v>
      </c>
      <c r="C272" s="92" t="s">
        <v>3746</v>
      </c>
      <c r="D272" s="481" t="s">
        <v>2058</v>
      </c>
      <c r="E272" s="103" t="s">
        <v>3909</v>
      </c>
      <c r="F272" s="3">
        <v>274</v>
      </c>
      <c r="G272" s="103" t="s">
        <v>3910</v>
      </c>
      <c r="H272" s="482" t="s">
        <v>3911</v>
      </c>
      <c r="I272" s="76">
        <v>13750000</v>
      </c>
      <c r="J272" s="76">
        <v>3300000</v>
      </c>
      <c r="K272" s="76">
        <v>10450000</v>
      </c>
      <c r="L272" s="101">
        <v>44784</v>
      </c>
      <c r="M272" s="101">
        <v>44936</v>
      </c>
      <c r="N272" s="92" t="s">
        <v>1728</v>
      </c>
    </row>
    <row r="273" spans="1:14" ht="15">
      <c r="A273" s="55"/>
      <c r="B273" s="92" t="s">
        <v>3831</v>
      </c>
      <c r="C273" s="92" t="s">
        <v>3746</v>
      </c>
      <c r="D273" s="486" t="s">
        <v>2011</v>
      </c>
      <c r="E273" s="103" t="s">
        <v>3917</v>
      </c>
      <c r="F273" s="3">
        <v>275</v>
      </c>
      <c r="G273" s="103" t="s">
        <v>1731</v>
      </c>
      <c r="H273" s="482" t="s">
        <v>3918</v>
      </c>
      <c r="I273" s="76">
        <v>27500000</v>
      </c>
      <c r="J273" s="76">
        <v>6233333</v>
      </c>
      <c r="K273" s="76">
        <v>21266667</v>
      </c>
      <c r="L273" s="101">
        <v>44769</v>
      </c>
      <c r="M273" s="101">
        <v>44921</v>
      </c>
      <c r="N273" s="92" t="s">
        <v>1736</v>
      </c>
    </row>
    <row r="274" spans="1:14" ht="15">
      <c r="A274" s="55" t="s">
        <v>2002</v>
      </c>
      <c r="B274" s="92" t="s">
        <v>3831</v>
      </c>
      <c r="C274" s="92" t="s">
        <v>3746</v>
      </c>
      <c r="D274" s="486" t="s">
        <v>2011</v>
      </c>
      <c r="E274" s="103" t="s">
        <v>3924</v>
      </c>
      <c r="F274" s="3">
        <v>276</v>
      </c>
      <c r="G274" s="103" t="s">
        <v>1739</v>
      </c>
      <c r="H274" s="482" t="s">
        <v>3925</v>
      </c>
      <c r="I274" s="76">
        <v>22750000</v>
      </c>
      <c r="J274" s="76">
        <v>5232500</v>
      </c>
      <c r="K274" s="76">
        <v>17517500</v>
      </c>
      <c r="L274" s="101">
        <v>44768</v>
      </c>
      <c r="M274" s="101">
        <v>44920</v>
      </c>
      <c r="N274" s="92" t="s">
        <v>1742</v>
      </c>
    </row>
    <row r="275" spans="1:14" ht="15">
      <c r="A275" s="55"/>
      <c r="B275" s="92" t="s">
        <v>3831</v>
      </c>
      <c r="C275" s="92" t="s">
        <v>3746</v>
      </c>
      <c r="D275" s="486" t="s">
        <v>2011</v>
      </c>
      <c r="E275" s="103" t="s">
        <v>3930</v>
      </c>
      <c r="F275" s="3">
        <v>277</v>
      </c>
      <c r="G275" s="92" t="s">
        <v>3931</v>
      </c>
      <c r="H275" s="482" t="s">
        <v>1746</v>
      </c>
      <c r="I275" s="76">
        <v>20475000</v>
      </c>
      <c r="J275" s="76">
        <v>3185000</v>
      </c>
      <c r="K275" s="76">
        <v>17290000</v>
      </c>
      <c r="L275" s="101">
        <v>44783</v>
      </c>
      <c r="M275" s="101">
        <v>44919</v>
      </c>
      <c r="N275" s="92" t="s">
        <v>1749</v>
      </c>
    </row>
    <row r="276" spans="1:14" ht="15">
      <c r="A276" s="55"/>
      <c r="B276" s="92" t="s">
        <v>3831</v>
      </c>
      <c r="C276" s="92" t="s">
        <v>3746</v>
      </c>
      <c r="D276" s="486" t="s">
        <v>2011</v>
      </c>
      <c r="E276" s="103" t="s">
        <v>3938</v>
      </c>
      <c r="F276" s="3">
        <v>278</v>
      </c>
      <c r="G276" s="92" t="s">
        <v>3939</v>
      </c>
      <c r="H276" s="482" t="s">
        <v>3940</v>
      </c>
      <c r="I276" s="76">
        <v>27500000</v>
      </c>
      <c r="J276" s="76">
        <v>6416667</v>
      </c>
      <c r="K276" s="76">
        <v>21083333</v>
      </c>
      <c r="L276" s="429">
        <v>44768</v>
      </c>
      <c r="M276" s="101">
        <v>44920</v>
      </c>
      <c r="N276" s="92" t="s">
        <v>1755</v>
      </c>
    </row>
    <row r="277" spans="1:14" ht="15">
      <c r="A277" s="55"/>
      <c r="B277" s="92" t="s">
        <v>3831</v>
      </c>
      <c r="C277" s="92" t="s">
        <v>3746</v>
      </c>
      <c r="D277" s="486" t="s">
        <v>2011</v>
      </c>
      <c r="E277" s="103" t="s">
        <v>3948</v>
      </c>
      <c r="F277" s="3">
        <v>280</v>
      </c>
      <c r="G277" s="92" t="s">
        <v>3949</v>
      </c>
      <c r="H277" s="482" t="s">
        <v>3950</v>
      </c>
      <c r="I277" s="76">
        <v>27300000</v>
      </c>
      <c r="J277" s="76">
        <v>5156667</v>
      </c>
      <c r="K277" s="76">
        <v>22143333</v>
      </c>
      <c r="L277" s="101">
        <v>44769</v>
      </c>
      <c r="M277" s="101">
        <v>44952</v>
      </c>
      <c r="N277" s="92" t="s">
        <v>1768</v>
      </c>
    </row>
    <row r="278" spans="1:14" ht="15">
      <c r="A278" s="55" t="s">
        <v>2002</v>
      </c>
      <c r="B278" s="92" t="s">
        <v>3831</v>
      </c>
      <c r="C278" s="92" t="s">
        <v>3746</v>
      </c>
      <c r="D278" s="486" t="s">
        <v>2011</v>
      </c>
      <c r="E278" s="103" t="s">
        <v>3955</v>
      </c>
      <c r="F278" s="3">
        <v>281</v>
      </c>
      <c r="G278" s="92" t="s">
        <v>3956</v>
      </c>
      <c r="H278" s="482" t="s">
        <v>3960</v>
      </c>
      <c r="I278" s="76">
        <v>22750000</v>
      </c>
      <c r="J278" s="76">
        <v>0</v>
      </c>
      <c r="K278" s="76">
        <v>22750000</v>
      </c>
      <c r="L278" s="101">
        <v>44783</v>
      </c>
      <c r="M278" s="101">
        <v>44935</v>
      </c>
      <c r="N278" s="92" t="s">
        <v>1774</v>
      </c>
    </row>
    <row r="279" spans="1:14" ht="15">
      <c r="A279" s="55"/>
      <c r="B279" s="92" t="s">
        <v>3831</v>
      </c>
      <c r="C279" s="92" t="s">
        <v>3746</v>
      </c>
      <c r="D279" s="486" t="s">
        <v>2011</v>
      </c>
      <c r="E279" s="103" t="s">
        <v>3966</v>
      </c>
      <c r="F279" s="3">
        <v>282</v>
      </c>
      <c r="G279" s="92" t="s">
        <v>3967</v>
      </c>
      <c r="H279" s="482" t="s">
        <v>3968</v>
      </c>
      <c r="I279" s="76">
        <v>20475000</v>
      </c>
      <c r="J279" s="76">
        <v>3033333</v>
      </c>
      <c r="K279" s="76">
        <v>17441667</v>
      </c>
      <c r="L279" s="101">
        <v>44784</v>
      </c>
      <c r="M279" s="101">
        <v>44920</v>
      </c>
      <c r="N279" s="92" t="s">
        <v>1780</v>
      </c>
    </row>
    <row r="280" spans="1:14" ht="15">
      <c r="A280" s="55"/>
      <c r="B280" s="92" t="s">
        <v>3831</v>
      </c>
      <c r="C280" s="92" t="s">
        <v>3746</v>
      </c>
      <c r="D280" s="486" t="s">
        <v>2011</v>
      </c>
      <c r="E280" s="103" t="s">
        <v>3974</v>
      </c>
      <c r="F280" s="3">
        <v>283</v>
      </c>
      <c r="G280" s="92" t="s">
        <v>3975</v>
      </c>
      <c r="H280" s="482" t="s">
        <v>1784</v>
      </c>
      <c r="I280" s="76">
        <v>20475000</v>
      </c>
      <c r="J280" s="76">
        <v>3033333</v>
      </c>
      <c r="K280" s="76">
        <v>17441667</v>
      </c>
      <c r="L280" s="101">
        <v>44784</v>
      </c>
      <c r="M280" s="101">
        <v>44920</v>
      </c>
      <c r="N280" s="92" t="s">
        <v>1786</v>
      </c>
    </row>
    <row r="281" spans="1:14" ht="15">
      <c r="A281" s="55"/>
      <c r="B281" s="92" t="s">
        <v>3831</v>
      </c>
      <c r="C281" s="92" t="s">
        <v>3746</v>
      </c>
      <c r="D281" s="486" t="s">
        <v>2011</v>
      </c>
      <c r="E281" s="103" t="s">
        <v>3981</v>
      </c>
      <c r="F281" s="3">
        <v>284</v>
      </c>
      <c r="G281" s="92" t="s">
        <v>3982</v>
      </c>
      <c r="H281" s="482" t="s">
        <v>1791</v>
      </c>
      <c r="I281" s="76">
        <v>20475000</v>
      </c>
      <c r="J281" s="76">
        <v>2275000</v>
      </c>
      <c r="K281" s="76">
        <v>18200000</v>
      </c>
      <c r="L281" s="101">
        <v>44789</v>
      </c>
      <c r="M281" s="101">
        <v>44925</v>
      </c>
      <c r="N281" s="92" t="s">
        <v>1794</v>
      </c>
    </row>
    <row r="282" spans="1:14" ht="15">
      <c r="A282" s="55" t="s">
        <v>2002</v>
      </c>
      <c r="B282" s="92" t="s">
        <v>3831</v>
      </c>
      <c r="C282" s="92" t="s">
        <v>3746</v>
      </c>
      <c r="D282" s="486" t="s">
        <v>2011</v>
      </c>
      <c r="E282" s="103" t="s">
        <v>3986</v>
      </c>
      <c r="F282" s="3">
        <v>287</v>
      </c>
      <c r="G282" s="92" t="s">
        <v>3987</v>
      </c>
      <c r="H282" s="482" t="s">
        <v>3988</v>
      </c>
      <c r="I282" s="76">
        <v>25650000</v>
      </c>
      <c r="J282" s="76">
        <v>0</v>
      </c>
      <c r="K282" s="76">
        <v>25650000</v>
      </c>
      <c r="L282" s="101">
        <v>44798</v>
      </c>
      <c r="M282" s="101">
        <v>44935</v>
      </c>
      <c r="N282" s="92" t="s">
        <v>1809</v>
      </c>
    </row>
  </sheetData>
  <autoFilter ref="A2:T282" xr:uid="{00000000-0009-0000-0000-000000000000}"/>
  <dataValidations count="6">
    <dataValidation type="whole" allowBlank="1" showInputMessage="1" showErrorMessage="1" errorTitle="Entrada no válida" error="Por favor escriba un número entero" promptTitle="Escriba un número entero en esta casilla" sqref="I270" xr:uid="{5AA2541C-75CA-49B4-86DC-B8D8D0D0E83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255:D257" xr:uid="{FF93CDED-B09B-4BCE-89FA-0CD6B910291F}">
      <formula1>$E$350933:$E$351005</formula1>
    </dataValidation>
    <dataValidation type="list" allowBlank="1" showInputMessage="1" showErrorMessage="1" errorTitle="Entrada no válida" error="Por favor seleccione un elemento de la lista" promptTitle="Seleccione un elemento de la lista" sqref="C255:C257 C3:C253" xr:uid="{D80267B3-A296-432A-A103-55E56147E7C3}">
      <formula1>#REF!</formula1>
    </dataValidation>
    <dataValidation type="textLength" allowBlank="1" showInputMessage="1" showErrorMessage="1" errorTitle="Entrada no válida" error="Escriba un texto  Maximo 200 Caracteres" promptTitle="Cualquier contenido Maximo 200 Caracteres" sqref="N3:N78 N217:N253 N80:N215 H3" xr:uid="{808ACD06-2A4C-4618-9C76-DA3573076BF5}">
      <formula1>0</formula1>
      <formula2>200</formula2>
    </dataValidation>
    <dataValidation type="date" allowBlank="1" showInputMessage="1" errorTitle="Entrada no válida" error="Por favor escriba una fecha válida (AAAA/MM/DD)" promptTitle="Ingrese una fecha (AAAA/MM/DD)" sqref="L3:M3" xr:uid="{2FC10F8F-DC82-46B0-8171-E0B61B044C18}">
      <formula1>1900/1/1</formula1>
      <formula2>3000/1/1</formula2>
    </dataValidation>
    <dataValidation type="list" allowBlank="1" showInputMessage="1" showErrorMessage="1" errorTitle="Entrada no válida" error="Por favor seleccione un elemento de la lista" promptTitle="Seleccione un elemento de la lista" sqref="D3:D253 D271:D282 D265" xr:uid="{EAFE889E-1BCE-47F5-B7F2-1182C172AA84}">
      <formula1>$F$351007:$F$351079</formula1>
    </dataValidation>
  </dataValidations>
  <hyperlinks>
    <hyperlink ref="N270" r:id="rId1" display="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xr:uid="{F77EC28E-B762-479A-98BB-3EB49107CDDB}"/>
  </hyperlinks>
  <pageMargins left="0.7" right="0.7" top="0.75" bottom="0.75" header="0.3" footer="0.3"/>
  <pageSetup scale="6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B63DB-7ECF-4999-A2A8-E51458500803}">
  <dimension ref="A1:B280"/>
  <sheetViews>
    <sheetView workbookViewId="0">
      <selection activeCell="B1" sqref="B1:B280"/>
    </sheetView>
  </sheetViews>
  <sheetFormatPr baseColWidth="10" defaultRowHeight="15"/>
  <sheetData>
    <row r="1" spans="1:2">
      <c r="A1" s="3">
        <v>1</v>
      </c>
      <c r="B1" s="68" t="s">
        <v>2016</v>
      </c>
    </row>
    <row r="2" spans="1:2">
      <c r="A2" s="3">
        <v>2</v>
      </c>
      <c r="B2" s="68" t="s">
        <v>43</v>
      </c>
    </row>
    <row r="3" spans="1:2">
      <c r="A3" s="3">
        <v>3</v>
      </c>
      <c r="B3" s="68" t="s">
        <v>60</v>
      </c>
    </row>
    <row r="4" spans="1:2">
      <c r="A4" s="3">
        <v>4</v>
      </c>
      <c r="B4" s="68" t="s">
        <v>66</v>
      </c>
    </row>
    <row r="5" spans="1:2">
      <c r="A5" s="3">
        <v>5</v>
      </c>
      <c r="B5" s="68" t="s">
        <v>75</v>
      </c>
    </row>
    <row r="6" spans="1:2">
      <c r="A6" s="3">
        <v>6</v>
      </c>
      <c r="B6" s="68" t="s">
        <v>2072</v>
      </c>
    </row>
    <row r="7" spans="1:2">
      <c r="A7" s="3">
        <v>7</v>
      </c>
      <c r="B7" s="68" t="s">
        <v>94</v>
      </c>
    </row>
    <row r="8" spans="1:2">
      <c r="A8" s="3">
        <v>8</v>
      </c>
      <c r="B8" s="68" t="s">
        <v>103</v>
      </c>
    </row>
    <row r="9" spans="1:2">
      <c r="A9" s="3">
        <v>9</v>
      </c>
      <c r="B9" s="68" t="s">
        <v>112</v>
      </c>
    </row>
    <row r="10" spans="1:2">
      <c r="A10" s="3">
        <v>10</v>
      </c>
      <c r="B10" s="68" t="s">
        <v>122</v>
      </c>
    </row>
    <row r="11" spans="1:2">
      <c r="A11" s="3">
        <v>11</v>
      </c>
      <c r="B11" s="68" t="s">
        <v>130</v>
      </c>
    </row>
    <row r="12" spans="1:2">
      <c r="A12" s="117">
        <v>12</v>
      </c>
      <c r="B12" s="132" t="s">
        <v>139</v>
      </c>
    </row>
    <row r="13" spans="1:2">
      <c r="A13" s="3">
        <v>13</v>
      </c>
      <c r="B13" s="132" t="s">
        <v>148</v>
      </c>
    </row>
    <row r="14" spans="1:2">
      <c r="A14" s="3">
        <v>14</v>
      </c>
      <c r="B14" s="132" t="s">
        <v>157</v>
      </c>
    </row>
    <row r="15" spans="1:2">
      <c r="A15" s="3">
        <v>15</v>
      </c>
      <c r="B15" s="132" t="s">
        <v>165</v>
      </c>
    </row>
    <row r="16" spans="1:2">
      <c r="A16" s="3">
        <v>16</v>
      </c>
      <c r="B16" s="132" t="s">
        <v>175</v>
      </c>
    </row>
    <row r="17" spans="1:2">
      <c r="A17" s="3">
        <v>17</v>
      </c>
      <c r="B17" s="132" t="s">
        <v>2158</v>
      </c>
    </row>
    <row r="18" spans="1:2">
      <c r="A18" s="3">
        <v>18</v>
      </c>
      <c r="B18" s="132" t="s">
        <v>2163</v>
      </c>
    </row>
    <row r="19" spans="1:2">
      <c r="A19" s="3">
        <v>19</v>
      </c>
      <c r="B19" s="132" t="s">
        <v>200</v>
      </c>
    </row>
    <row r="20" spans="1:2">
      <c r="A20" s="3">
        <v>20</v>
      </c>
      <c r="B20" s="132" t="s">
        <v>2182</v>
      </c>
    </row>
    <row r="21" spans="1:2">
      <c r="A21" s="3">
        <v>21</v>
      </c>
      <c r="B21" s="132" t="s">
        <v>2189</v>
      </c>
    </row>
    <row r="22" spans="1:2">
      <c r="A22" s="3">
        <v>22</v>
      </c>
      <c r="B22" s="132" t="s">
        <v>221</v>
      </c>
    </row>
    <row r="23" spans="1:2">
      <c r="A23" s="3">
        <v>23</v>
      </c>
      <c r="B23" s="132" t="s">
        <v>230</v>
      </c>
    </row>
    <row r="24" spans="1:2">
      <c r="A24" s="3">
        <v>24</v>
      </c>
      <c r="B24" s="132" t="s">
        <v>236</v>
      </c>
    </row>
    <row r="25" spans="1:2">
      <c r="A25" s="3">
        <v>25</v>
      </c>
      <c r="B25" s="132" t="s">
        <v>242</v>
      </c>
    </row>
    <row r="26" spans="1:2">
      <c r="A26" s="3">
        <v>26</v>
      </c>
      <c r="B26" s="132" t="s">
        <v>2223</v>
      </c>
    </row>
    <row r="27" spans="1:2">
      <c r="A27" s="3">
        <v>27</v>
      </c>
      <c r="B27" s="132" t="s">
        <v>2234</v>
      </c>
    </row>
    <row r="28" spans="1:2">
      <c r="A28" s="117">
        <v>28</v>
      </c>
      <c r="B28" s="132" t="s">
        <v>2249</v>
      </c>
    </row>
    <row r="29" spans="1:2">
      <c r="A29" s="3">
        <v>29</v>
      </c>
      <c r="B29" s="132" t="s">
        <v>2253</v>
      </c>
    </row>
    <row r="30" spans="1:2">
      <c r="A30" s="3">
        <v>30</v>
      </c>
      <c r="B30" s="132" t="s">
        <v>2261</v>
      </c>
    </row>
    <row r="31" spans="1:2">
      <c r="A31" s="3">
        <v>31</v>
      </c>
      <c r="B31" s="132" t="s">
        <v>288</v>
      </c>
    </row>
    <row r="32" spans="1:2">
      <c r="A32" s="3">
        <v>32</v>
      </c>
      <c r="B32" s="132" t="s">
        <v>297</v>
      </c>
    </row>
    <row r="33" spans="1:2">
      <c r="A33" s="3">
        <v>33</v>
      </c>
      <c r="B33" s="132" t="s">
        <v>301</v>
      </c>
    </row>
    <row r="34" spans="1:2">
      <c r="A34" s="3">
        <v>34</v>
      </c>
      <c r="B34" s="132" t="s">
        <v>309</v>
      </c>
    </row>
    <row r="35" spans="1:2">
      <c r="A35" s="3">
        <v>35</v>
      </c>
      <c r="B35" s="132" t="s">
        <v>319</v>
      </c>
    </row>
    <row r="36" spans="1:2">
      <c r="A36" s="3">
        <v>36</v>
      </c>
      <c r="B36" s="132" t="s">
        <v>327</v>
      </c>
    </row>
    <row r="37" spans="1:2">
      <c r="A37" s="3">
        <v>37</v>
      </c>
      <c r="B37" s="132" t="s">
        <v>336</v>
      </c>
    </row>
    <row r="38" spans="1:2">
      <c r="A38" s="3">
        <v>38</v>
      </c>
      <c r="B38" s="132" t="s">
        <v>346</v>
      </c>
    </row>
    <row r="39" spans="1:2">
      <c r="A39" s="3">
        <v>39</v>
      </c>
      <c r="B39" s="132" t="s">
        <v>2334</v>
      </c>
    </row>
    <row r="40" spans="1:2">
      <c r="A40" s="3">
        <v>40</v>
      </c>
      <c r="B40" s="132" t="s">
        <v>364</v>
      </c>
    </row>
    <row r="41" spans="1:2">
      <c r="A41" s="3">
        <v>41</v>
      </c>
      <c r="B41" s="132" t="s">
        <v>2355</v>
      </c>
    </row>
    <row r="42" spans="1:2">
      <c r="A42" s="3">
        <v>42</v>
      </c>
      <c r="B42" s="132" t="s">
        <v>378</v>
      </c>
    </row>
    <row r="43" spans="1:2">
      <c r="A43" s="3">
        <v>43</v>
      </c>
      <c r="B43" s="132" t="s">
        <v>2374</v>
      </c>
    </row>
    <row r="44" spans="1:2">
      <c r="A44" s="3">
        <v>44</v>
      </c>
      <c r="B44" s="132" t="s">
        <v>395</v>
      </c>
    </row>
    <row r="45" spans="1:2">
      <c r="A45" s="3">
        <v>45</v>
      </c>
      <c r="B45" s="132" t="s">
        <v>409</v>
      </c>
    </row>
    <row r="46" spans="1:2">
      <c r="A46" s="3">
        <v>46</v>
      </c>
      <c r="B46" s="132" t="s">
        <v>2395</v>
      </c>
    </row>
    <row r="47" spans="1:2">
      <c r="A47" s="3">
        <v>47</v>
      </c>
      <c r="B47" s="132" t="s">
        <v>2403</v>
      </c>
    </row>
    <row r="48" spans="1:2">
      <c r="A48" s="3">
        <v>48</v>
      </c>
      <c r="B48" s="132" t="s">
        <v>427</v>
      </c>
    </row>
    <row r="49" spans="1:2">
      <c r="A49" s="3">
        <v>49</v>
      </c>
      <c r="B49" s="132" t="s">
        <v>2420</v>
      </c>
    </row>
    <row r="50" spans="1:2">
      <c r="A50" s="3">
        <v>50</v>
      </c>
      <c r="B50" s="132" t="s">
        <v>2428</v>
      </c>
    </row>
    <row r="51" spans="1:2">
      <c r="A51" s="3">
        <v>51</v>
      </c>
      <c r="B51" s="132" t="s">
        <v>456</v>
      </c>
    </row>
    <row r="52" spans="1:2">
      <c r="A52" s="3">
        <v>52</v>
      </c>
      <c r="B52" s="132" t="s">
        <v>2443</v>
      </c>
    </row>
    <row r="53" spans="1:2">
      <c r="A53" s="3">
        <v>53</v>
      </c>
      <c r="B53" s="132" t="s">
        <v>465</v>
      </c>
    </row>
    <row r="54" spans="1:2">
      <c r="A54" s="3">
        <v>54</v>
      </c>
      <c r="B54" s="132" t="s">
        <v>2458</v>
      </c>
    </row>
    <row r="55" spans="1:2">
      <c r="A55" s="3">
        <v>55</v>
      </c>
      <c r="B55" s="132" t="s">
        <v>479</v>
      </c>
    </row>
    <row r="56" spans="1:2">
      <c r="A56" s="3">
        <v>56</v>
      </c>
      <c r="B56" s="132" t="s">
        <v>483</v>
      </c>
    </row>
    <row r="57" spans="1:2">
      <c r="A57" s="3">
        <v>57</v>
      </c>
      <c r="B57" s="132" t="s">
        <v>491</v>
      </c>
    </row>
    <row r="58" spans="1:2">
      <c r="A58" s="3">
        <v>58</v>
      </c>
      <c r="B58" s="132" t="s">
        <v>499</v>
      </c>
    </row>
    <row r="59" spans="1:2">
      <c r="A59" s="3">
        <v>59</v>
      </c>
      <c r="B59" s="132" t="s">
        <v>510</v>
      </c>
    </row>
    <row r="60" spans="1:2">
      <c r="A60" s="3">
        <v>60</v>
      </c>
      <c r="B60" s="132" t="s">
        <v>513</v>
      </c>
    </row>
    <row r="61" spans="1:2">
      <c r="A61" s="3">
        <v>61</v>
      </c>
      <c r="B61" s="132" t="s">
        <v>518</v>
      </c>
    </row>
    <row r="62" spans="1:2">
      <c r="A62" s="3">
        <v>62</v>
      </c>
      <c r="B62" s="132" t="s">
        <v>526</v>
      </c>
    </row>
    <row r="63" spans="1:2">
      <c r="A63" s="3">
        <v>63</v>
      </c>
      <c r="B63" s="132" t="s">
        <v>531</v>
      </c>
    </row>
    <row r="64" spans="1:2">
      <c r="A64" s="3">
        <v>64</v>
      </c>
      <c r="B64" s="132" t="s">
        <v>536</v>
      </c>
    </row>
    <row r="65" spans="1:2">
      <c r="A65" s="3">
        <v>65</v>
      </c>
      <c r="B65" s="132" t="s">
        <v>545</v>
      </c>
    </row>
    <row r="66" spans="1:2">
      <c r="A66" s="3">
        <v>66</v>
      </c>
      <c r="B66" s="132" t="s">
        <v>2538</v>
      </c>
    </row>
    <row r="67" spans="1:2">
      <c r="A67" s="3">
        <v>67</v>
      </c>
      <c r="B67" s="132" t="s">
        <v>560</v>
      </c>
    </row>
    <row r="68" spans="1:2">
      <c r="A68" s="3">
        <v>68</v>
      </c>
      <c r="B68" s="132" t="s">
        <v>2554</v>
      </c>
    </row>
    <row r="69" spans="1:2">
      <c r="A69" s="3">
        <v>69</v>
      </c>
      <c r="B69" s="132" t="s">
        <v>576</v>
      </c>
    </row>
    <row r="70" spans="1:2">
      <c r="A70" s="3">
        <v>70</v>
      </c>
      <c r="B70" s="132" t="s">
        <v>2563</v>
      </c>
    </row>
    <row r="71" spans="1:2">
      <c r="A71" s="3">
        <v>71</v>
      </c>
      <c r="B71" s="132" t="s">
        <v>588</v>
      </c>
    </row>
    <row r="72" spans="1:2">
      <c r="A72" s="172">
        <v>72</v>
      </c>
      <c r="B72" s="132" t="s">
        <v>597</v>
      </c>
    </row>
    <row r="73" spans="1:2">
      <c r="A73" s="3">
        <v>73</v>
      </c>
      <c r="B73" s="132" t="s">
        <v>2594</v>
      </c>
    </row>
    <row r="74" spans="1:2">
      <c r="A74" s="212">
        <v>74</v>
      </c>
      <c r="B74" s="132" t="s">
        <v>2604</v>
      </c>
    </row>
    <row r="75" spans="1:2">
      <c r="A75" s="3">
        <v>75</v>
      </c>
      <c r="B75" s="132" t="s">
        <v>615</v>
      </c>
    </row>
    <row r="76" spans="1:2">
      <c r="A76" s="3">
        <v>76</v>
      </c>
      <c r="B76" s="132" t="s">
        <v>2620</v>
      </c>
    </row>
    <row r="77" spans="1:2">
      <c r="A77" s="212">
        <v>77</v>
      </c>
      <c r="B77" s="132" t="s">
        <v>2630</v>
      </c>
    </row>
    <row r="78" spans="1:2">
      <c r="A78" s="3">
        <v>78</v>
      </c>
      <c r="B78" s="132" t="s">
        <v>632</v>
      </c>
    </row>
    <row r="79" spans="1:2">
      <c r="A79" s="3">
        <v>79</v>
      </c>
      <c r="B79" s="132" t="s">
        <v>639</v>
      </c>
    </row>
    <row r="80" spans="1:2">
      <c r="A80" s="3">
        <v>80</v>
      </c>
      <c r="B80" s="132" t="s">
        <v>647</v>
      </c>
    </row>
    <row r="81" spans="1:2">
      <c r="A81" s="3">
        <v>81</v>
      </c>
      <c r="B81" s="132" t="s">
        <v>655</v>
      </c>
    </row>
    <row r="82" spans="1:2">
      <c r="A82" s="117">
        <v>82</v>
      </c>
      <c r="B82" s="132" t="s">
        <v>319</v>
      </c>
    </row>
    <row r="83" spans="1:2">
      <c r="A83" s="3">
        <v>83</v>
      </c>
      <c r="B83" s="132" t="s">
        <v>671</v>
      </c>
    </row>
    <row r="84" spans="1:2">
      <c r="A84" s="3">
        <v>84</v>
      </c>
      <c r="B84" s="132" t="s">
        <v>681</v>
      </c>
    </row>
    <row r="85" spans="1:2">
      <c r="A85" s="3">
        <v>85</v>
      </c>
      <c r="B85" s="132" t="s">
        <v>689</v>
      </c>
    </row>
    <row r="86" spans="1:2">
      <c r="A86" s="3">
        <v>86</v>
      </c>
      <c r="B86" s="132" t="s">
        <v>693</v>
      </c>
    </row>
    <row r="87" spans="1:2">
      <c r="A87" s="3">
        <v>87</v>
      </c>
      <c r="B87" s="132" t="s">
        <v>2710</v>
      </c>
    </row>
    <row r="88" spans="1:2">
      <c r="A88" s="3">
        <v>88</v>
      </c>
      <c r="B88" s="132" t="s">
        <v>702</v>
      </c>
    </row>
    <row r="89" spans="1:2">
      <c r="A89" s="3">
        <v>89</v>
      </c>
      <c r="B89" s="132" t="s">
        <v>2724</v>
      </c>
    </row>
    <row r="90" spans="1:2">
      <c r="A90" s="212">
        <v>90</v>
      </c>
      <c r="B90" s="132" t="s">
        <v>2732</v>
      </c>
    </row>
    <row r="91" spans="1:2">
      <c r="A91" s="3">
        <v>91</v>
      </c>
      <c r="B91" s="132" t="s">
        <v>717</v>
      </c>
    </row>
    <row r="92" spans="1:2">
      <c r="A92" s="3">
        <v>92</v>
      </c>
      <c r="B92" s="132" t="s">
        <v>726</v>
      </c>
    </row>
    <row r="93" spans="1:2">
      <c r="A93" s="3">
        <v>93</v>
      </c>
      <c r="B93" s="132" t="s">
        <v>732</v>
      </c>
    </row>
    <row r="94" spans="1:2">
      <c r="A94" s="3">
        <v>94</v>
      </c>
      <c r="B94" s="132" t="s">
        <v>740</v>
      </c>
    </row>
    <row r="95" spans="1:2">
      <c r="A95" s="212">
        <v>95</v>
      </c>
      <c r="B95" s="132" t="s">
        <v>2770</v>
      </c>
    </row>
    <row r="96" spans="1:2">
      <c r="A96" s="3">
        <v>96</v>
      </c>
      <c r="B96" s="132" t="s">
        <v>2777</v>
      </c>
    </row>
    <row r="97" spans="1:2">
      <c r="A97" s="3">
        <v>97</v>
      </c>
      <c r="B97" s="132" t="s">
        <v>752</v>
      </c>
    </row>
    <row r="98" spans="1:2">
      <c r="A98" s="3">
        <v>98</v>
      </c>
      <c r="B98" s="132" t="s">
        <v>2789</v>
      </c>
    </row>
    <row r="99" spans="1:2">
      <c r="A99" s="3">
        <v>99</v>
      </c>
      <c r="B99" s="132" t="s">
        <v>2797</v>
      </c>
    </row>
    <row r="100" spans="1:2">
      <c r="A100" s="3">
        <v>100</v>
      </c>
      <c r="B100" s="132" t="s">
        <v>2803</v>
      </c>
    </row>
    <row r="101" spans="1:2">
      <c r="A101" s="3">
        <v>101</v>
      </c>
      <c r="B101" s="132" t="s">
        <v>2809</v>
      </c>
    </row>
    <row r="102" spans="1:2">
      <c r="A102" s="3">
        <v>102</v>
      </c>
      <c r="B102" s="132" t="s">
        <v>789</v>
      </c>
    </row>
    <row r="103" spans="1:2">
      <c r="A103" s="3">
        <v>103</v>
      </c>
      <c r="B103" s="132" t="s">
        <v>2823</v>
      </c>
    </row>
    <row r="104" spans="1:2">
      <c r="A104" s="3">
        <v>104</v>
      </c>
      <c r="B104" s="132" t="s">
        <v>2831</v>
      </c>
    </row>
    <row r="105" spans="1:2">
      <c r="A105" s="3">
        <v>105</v>
      </c>
      <c r="B105" s="132" t="s">
        <v>2837</v>
      </c>
    </row>
    <row r="106" spans="1:2">
      <c r="A106" s="3">
        <v>106</v>
      </c>
      <c r="B106" s="132" t="s">
        <v>2843</v>
      </c>
    </row>
    <row r="107" spans="1:2">
      <c r="A107" s="3">
        <v>107</v>
      </c>
      <c r="B107" s="132" t="s">
        <v>2850</v>
      </c>
    </row>
    <row r="108" spans="1:2">
      <c r="A108" s="3">
        <v>108</v>
      </c>
      <c r="B108" s="132" t="s">
        <v>2856</v>
      </c>
    </row>
    <row r="109" spans="1:2">
      <c r="A109" s="3">
        <v>109</v>
      </c>
      <c r="B109" s="132" t="s">
        <v>2864</v>
      </c>
    </row>
    <row r="110" spans="1:2">
      <c r="A110" s="3">
        <v>110</v>
      </c>
      <c r="B110" s="132" t="s">
        <v>2871</v>
      </c>
    </row>
    <row r="111" spans="1:2">
      <c r="A111" s="3">
        <v>111</v>
      </c>
      <c r="B111" s="132" t="s">
        <v>2880</v>
      </c>
    </row>
    <row r="112" spans="1:2">
      <c r="A112" s="3">
        <v>112</v>
      </c>
      <c r="B112" s="132" t="s">
        <v>2889</v>
      </c>
    </row>
    <row r="113" spans="1:2">
      <c r="A113" s="3">
        <v>113</v>
      </c>
      <c r="B113" s="132" t="s">
        <v>2895</v>
      </c>
    </row>
    <row r="114" spans="1:2">
      <c r="A114" s="3">
        <v>114</v>
      </c>
      <c r="B114" s="132" t="s">
        <v>880</v>
      </c>
    </row>
    <row r="115" spans="1:2">
      <c r="A115" s="3">
        <v>115</v>
      </c>
      <c r="B115" s="132" t="s">
        <v>2909</v>
      </c>
    </row>
    <row r="116" spans="1:2">
      <c r="A116" s="3">
        <v>116</v>
      </c>
      <c r="B116" s="132" t="s">
        <v>897</v>
      </c>
    </row>
    <row r="117" spans="1:2">
      <c r="A117" s="3">
        <v>117</v>
      </c>
      <c r="B117" s="132" t="s">
        <v>2922</v>
      </c>
    </row>
    <row r="118" spans="1:2">
      <c r="A118" s="3">
        <v>118</v>
      </c>
      <c r="B118" s="132" t="s">
        <v>912</v>
      </c>
    </row>
    <row r="119" spans="1:2">
      <c r="A119" s="3">
        <v>119</v>
      </c>
      <c r="B119" s="132" t="s">
        <v>916</v>
      </c>
    </row>
    <row r="120" spans="1:2">
      <c r="A120" s="3">
        <v>120</v>
      </c>
      <c r="B120" s="132" t="s">
        <v>924</v>
      </c>
    </row>
    <row r="121" spans="1:2">
      <c r="A121" s="117">
        <v>121</v>
      </c>
      <c r="B121" s="132" t="s">
        <v>2957</v>
      </c>
    </row>
    <row r="122" spans="1:2">
      <c r="A122" s="3">
        <v>122</v>
      </c>
      <c r="B122" s="132" t="s">
        <v>2963</v>
      </c>
    </row>
    <row r="123" spans="1:2">
      <c r="A123" s="3">
        <v>123</v>
      </c>
      <c r="B123" s="132" t="s">
        <v>2971</v>
      </c>
    </row>
    <row r="124" spans="1:2">
      <c r="A124" s="3">
        <v>124</v>
      </c>
      <c r="B124" s="132" t="s">
        <v>955</v>
      </c>
    </row>
    <row r="125" spans="1:2">
      <c r="A125" s="117">
        <v>125</v>
      </c>
      <c r="B125" s="132" t="s">
        <v>2285</v>
      </c>
    </row>
    <row r="126" spans="1:2">
      <c r="A126" s="3">
        <v>126</v>
      </c>
      <c r="B126" s="132" t="s">
        <v>2995</v>
      </c>
    </row>
    <row r="127" spans="1:2">
      <c r="A127" s="3">
        <v>127</v>
      </c>
      <c r="B127" s="132" t="s">
        <v>976</v>
      </c>
    </row>
    <row r="128" spans="1:2">
      <c r="A128" s="3">
        <v>128</v>
      </c>
      <c r="B128" s="132" t="s">
        <v>3006</v>
      </c>
    </row>
    <row r="129" spans="1:2">
      <c r="A129" s="3">
        <v>129</v>
      </c>
      <c r="B129" s="132" t="s">
        <v>3012</v>
      </c>
    </row>
    <row r="130" spans="1:2">
      <c r="A130" s="230">
        <v>130</v>
      </c>
      <c r="B130" s="132" t="s">
        <v>990</v>
      </c>
    </row>
    <row r="131" spans="1:2">
      <c r="A131" s="3">
        <v>131</v>
      </c>
      <c r="B131" s="132" t="s">
        <v>3023</v>
      </c>
    </row>
    <row r="132" spans="1:2">
      <c r="A132" s="3">
        <v>132</v>
      </c>
      <c r="B132" s="132" t="s">
        <v>999</v>
      </c>
    </row>
    <row r="133" spans="1:2">
      <c r="A133" s="3">
        <v>133</v>
      </c>
      <c r="B133" s="132" t="s">
        <v>1002</v>
      </c>
    </row>
    <row r="134" spans="1:2">
      <c r="A134" s="3">
        <v>134</v>
      </c>
      <c r="B134" s="132" t="s">
        <v>3039</v>
      </c>
    </row>
    <row r="135" spans="1:2">
      <c r="A135" s="3">
        <v>135</v>
      </c>
      <c r="B135" s="132" t="s">
        <v>3045</v>
      </c>
    </row>
    <row r="136" spans="1:2">
      <c r="A136" s="3">
        <v>136</v>
      </c>
      <c r="B136" s="132" t="s">
        <v>3050</v>
      </c>
    </row>
    <row r="137" spans="1:2">
      <c r="A137" s="3">
        <v>137</v>
      </c>
      <c r="B137" s="132" t="s">
        <v>3056</v>
      </c>
    </row>
    <row r="138" spans="1:2">
      <c r="A138" s="3">
        <v>138</v>
      </c>
      <c r="B138" s="132" t="s">
        <v>3060</v>
      </c>
    </row>
    <row r="139" spans="1:2">
      <c r="A139" s="3">
        <v>139</v>
      </c>
      <c r="B139" s="132" t="s">
        <v>3064</v>
      </c>
    </row>
    <row r="140" spans="1:2">
      <c r="A140" s="117">
        <v>140</v>
      </c>
      <c r="B140" s="132" t="s">
        <v>3075</v>
      </c>
    </row>
    <row r="141" spans="1:2">
      <c r="A141" s="3">
        <v>141</v>
      </c>
      <c r="B141" s="132" t="s">
        <v>3084</v>
      </c>
    </row>
    <row r="142" spans="1:2">
      <c r="A142" s="3">
        <v>142</v>
      </c>
      <c r="B142" s="132" t="s">
        <v>1037</v>
      </c>
    </row>
    <row r="143" spans="1:2">
      <c r="A143" s="3">
        <v>143</v>
      </c>
      <c r="B143" s="132" t="s">
        <v>3094</v>
      </c>
    </row>
    <row r="144" spans="1:2">
      <c r="A144" s="3">
        <v>144</v>
      </c>
      <c r="B144" s="132" t="s">
        <v>3099</v>
      </c>
    </row>
    <row r="145" spans="1:2">
      <c r="A145" s="3">
        <v>145</v>
      </c>
      <c r="B145" s="132" t="s">
        <v>3105</v>
      </c>
    </row>
    <row r="146" spans="1:2">
      <c r="A146" s="3">
        <v>146</v>
      </c>
      <c r="B146" s="132" t="s">
        <v>1049</v>
      </c>
    </row>
    <row r="147" spans="1:2">
      <c r="A147" s="3">
        <v>147</v>
      </c>
      <c r="B147" s="132" t="s">
        <v>3113</v>
      </c>
    </row>
    <row r="148" spans="1:2">
      <c r="A148" s="3">
        <v>148</v>
      </c>
      <c r="B148" s="132" t="s">
        <v>3117</v>
      </c>
    </row>
    <row r="149" spans="1:2">
      <c r="A149" s="3">
        <v>149</v>
      </c>
      <c r="B149" s="132" t="s">
        <v>2588</v>
      </c>
    </row>
    <row r="150" spans="1:2">
      <c r="A150" s="117">
        <v>151</v>
      </c>
      <c r="B150" s="132" t="s">
        <v>3141</v>
      </c>
    </row>
    <row r="151" spans="1:2">
      <c r="A151" s="3">
        <v>152</v>
      </c>
      <c r="B151" s="132" t="s">
        <v>1074</v>
      </c>
    </row>
    <row r="152" spans="1:2">
      <c r="A152" s="3">
        <v>153</v>
      </c>
      <c r="B152" s="132" t="s">
        <v>3152</v>
      </c>
    </row>
    <row r="153" spans="1:2">
      <c r="A153" s="3">
        <v>154</v>
      </c>
      <c r="B153" s="132" t="s">
        <v>1089</v>
      </c>
    </row>
    <row r="154" spans="1:2">
      <c r="A154" s="3">
        <v>155</v>
      </c>
      <c r="B154" s="132" t="s">
        <v>3163</v>
      </c>
    </row>
    <row r="155" spans="1:2">
      <c r="A155" s="3">
        <v>156</v>
      </c>
      <c r="B155" s="132" t="s">
        <v>3168</v>
      </c>
    </row>
    <row r="156" spans="1:2">
      <c r="A156" s="3">
        <v>157</v>
      </c>
      <c r="B156" s="132" t="s">
        <v>3172</v>
      </c>
    </row>
    <row r="157" spans="1:2">
      <c r="A157" s="117">
        <v>158</v>
      </c>
      <c r="B157" s="132" t="s">
        <v>3182</v>
      </c>
    </row>
    <row r="158" spans="1:2">
      <c r="A158" s="3">
        <v>159</v>
      </c>
      <c r="B158" s="132" t="s">
        <v>3185</v>
      </c>
    </row>
    <row r="159" spans="1:2">
      <c r="A159" s="3">
        <v>160</v>
      </c>
      <c r="B159" s="132" t="s">
        <v>3190</v>
      </c>
    </row>
    <row r="160" spans="1:2">
      <c r="A160" s="3">
        <v>161</v>
      </c>
      <c r="B160" s="132" t="s">
        <v>3194</v>
      </c>
    </row>
    <row r="161" spans="1:2">
      <c r="A161" s="3">
        <v>162</v>
      </c>
      <c r="B161" s="132" t="s">
        <v>3198</v>
      </c>
    </row>
    <row r="162" spans="1:2">
      <c r="A162" s="3">
        <v>163</v>
      </c>
      <c r="B162" s="132" t="s">
        <v>1133</v>
      </c>
    </row>
    <row r="163" spans="1:2">
      <c r="A163" s="3">
        <v>164</v>
      </c>
      <c r="B163" s="132" t="s">
        <v>1137</v>
      </c>
    </row>
    <row r="164" spans="1:2">
      <c r="A164" s="3">
        <v>165</v>
      </c>
      <c r="B164" s="132" t="s">
        <v>1144</v>
      </c>
    </row>
    <row r="165" spans="1:2">
      <c r="A165" s="3">
        <v>166</v>
      </c>
      <c r="B165" s="132" t="s">
        <v>1151</v>
      </c>
    </row>
    <row r="166" spans="1:2">
      <c r="A166" s="3">
        <v>167</v>
      </c>
      <c r="B166" s="132" t="s">
        <v>1155</v>
      </c>
    </row>
    <row r="167" spans="1:2">
      <c r="A167" s="3">
        <v>168</v>
      </c>
      <c r="B167" s="132" t="s">
        <v>1158</v>
      </c>
    </row>
    <row r="168" spans="1:2">
      <c r="A168" s="3">
        <v>169</v>
      </c>
      <c r="B168" s="132" t="s">
        <v>3231</v>
      </c>
    </row>
    <row r="169" spans="1:2">
      <c r="A169" s="3">
        <v>170</v>
      </c>
      <c r="B169" s="132" t="s">
        <v>1164</v>
      </c>
    </row>
    <row r="170" spans="1:2">
      <c r="A170" s="3">
        <v>171</v>
      </c>
      <c r="B170" s="132" t="s">
        <v>3240</v>
      </c>
    </row>
    <row r="171" spans="1:2">
      <c r="A171" s="3">
        <v>172</v>
      </c>
      <c r="B171" s="132" t="s">
        <v>1174</v>
      </c>
    </row>
    <row r="172" spans="1:2">
      <c r="A172" s="3">
        <v>173</v>
      </c>
      <c r="B172" s="132" t="s">
        <v>3249</v>
      </c>
    </row>
    <row r="173" spans="1:2">
      <c r="A173" s="3">
        <v>174</v>
      </c>
      <c r="B173" s="132" t="s">
        <v>1180</v>
      </c>
    </row>
    <row r="174" spans="1:2">
      <c r="A174" s="3">
        <v>175</v>
      </c>
      <c r="B174" s="132" t="s">
        <v>1185</v>
      </c>
    </row>
    <row r="175" spans="1:2">
      <c r="A175" s="3">
        <v>176</v>
      </c>
      <c r="B175" s="132" t="s">
        <v>3269</v>
      </c>
    </row>
    <row r="176" spans="1:2">
      <c r="A176" s="3">
        <v>177</v>
      </c>
      <c r="B176" s="132" t="s">
        <v>3275</v>
      </c>
    </row>
    <row r="177" spans="1:2">
      <c r="A177" s="3">
        <v>178</v>
      </c>
      <c r="B177" s="132" t="s">
        <v>3281</v>
      </c>
    </row>
    <row r="178" spans="1:2">
      <c r="A178" s="3">
        <v>179</v>
      </c>
      <c r="B178" s="132" t="s">
        <v>3286</v>
      </c>
    </row>
    <row r="179" spans="1:2">
      <c r="A179" s="3">
        <v>180</v>
      </c>
      <c r="B179" s="132" t="s">
        <v>3290</v>
      </c>
    </row>
    <row r="180" spans="1:2">
      <c r="A180" s="3">
        <v>181</v>
      </c>
      <c r="B180" s="132" t="s">
        <v>1210</v>
      </c>
    </row>
    <row r="181" spans="1:2">
      <c r="A181" s="3">
        <v>182</v>
      </c>
      <c r="B181" s="132" t="s">
        <v>3298</v>
      </c>
    </row>
    <row r="182" spans="1:2">
      <c r="A182" s="3">
        <v>183</v>
      </c>
      <c r="B182" s="132" t="s">
        <v>3306</v>
      </c>
    </row>
    <row r="183" spans="1:2">
      <c r="A183" s="3">
        <v>184</v>
      </c>
      <c r="B183" s="132" t="s">
        <v>3314</v>
      </c>
    </row>
    <row r="184" spans="1:2">
      <c r="A184" s="3">
        <v>185</v>
      </c>
      <c r="B184" s="132" t="s">
        <v>3320</v>
      </c>
    </row>
    <row r="185" spans="1:2">
      <c r="A185" s="3">
        <v>186</v>
      </c>
      <c r="B185" s="132" t="s">
        <v>3327</v>
      </c>
    </row>
    <row r="186" spans="1:2">
      <c r="A186" s="3">
        <v>187</v>
      </c>
      <c r="B186" s="132" t="s">
        <v>1249</v>
      </c>
    </row>
    <row r="187" spans="1:2">
      <c r="A187" s="3">
        <v>188</v>
      </c>
      <c r="B187" s="132" t="s">
        <v>3342</v>
      </c>
    </row>
    <row r="188" spans="1:2">
      <c r="A188" s="3">
        <v>189</v>
      </c>
      <c r="B188" s="132" t="s">
        <v>3352</v>
      </c>
    </row>
    <row r="189" spans="1:2">
      <c r="A189" s="3">
        <v>190</v>
      </c>
      <c r="B189" s="132" t="s">
        <v>3360</v>
      </c>
    </row>
    <row r="190" spans="1:2">
      <c r="A190" s="3">
        <v>191</v>
      </c>
      <c r="B190" s="132" t="s">
        <v>3366</v>
      </c>
    </row>
    <row r="191" spans="1:2">
      <c r="A191" s="3">
        <v>192</v>
      </c>
      <c r="B191" s="132" t="s">
        <v>3374</v>
      </c>
    </row>
    <row r="192" spans="1:2">
      <c r="A192" s="3">
        <v>193</v>
      </c>
      <c r="B192" s="132" t="s">
        <v>1290</v>
      </c>
    </row>
    <row r="193" spans="1:2">
      <c r="A193" s="3">
        <v>194</v>
      </c>
      <c r="B193" s="132" t="s">
        <v>3386</v>
      </c>
    </row>
    <row r="194" spans="1:2">
      <c r="A194" s="172">
        <v>195</v>
      </c>
      <c r="B194" s="132" t="s">
        <v>3394</v>
      </c>
    </row>
    <row r="195" spans="1:2">
      <c r="A195" s="3">
        <v>196</v>
      </c>
      <c r="B195" s="132" t="s">
        <v>3402</v>
      </c>
    </row>
    <row r="196" spans="1:2">
      <c r="A196" s="3">
        <v>197</v>
      </c>
      <c r="B196" s="132" t="s">
        <v>3408</v>
      </c>
    </row>
    <row r="197" spans="1:2">
      <c r="A197" s="3">
        <v>198</v>
      </c>
      <c r="B197" s="132" t="s">
        <v>1317</v>
      </c>
    </row>
    <row r="198" spans="1:2">
      <c r="A198" s="3">
        <v>199</v>
      </c>
      <c r="B198" s="132" t="s">
        <v>3416</v>
      </c>
    </row>
    <row r="199" spans="1:2">
      <c r="A199" s="3">
        <v>200</v>
      </c>
      <c r="B199" s="132" t="s">
        <v>1327</v>
      </c>
    </row>
    <row r="200" spans="1:2">
      <c r="A200" s="117">
        <v>201</v>
      </c>
      <c r="B200" s="132" t="s">
        <v>962</v>
      </c>
    </row>
    <row r="201" spans="1:2">
      <c r="A201" s="3">
        <v>202</v>
      </c>
      <c r="B201" s="132" t="s">
        <v>1339</v>
      </c>
    </row>
    <row r="202" spans="1:2">
      <c r="A202" s="3">
        <v>203</v>
      </c>
      <c r="B202" s="132" t="s">
        <v>1344</v>
      </c>
    </row>
    <row r="203" spans="1:2">
      <c r="A203" s="3">
        <v>204</v>
      </c>
      <c r="B203" s="132" t="s">
        <v>1348</v>
      </c>
    </row>
    <row r="204" spans="1:2">
      <c r="A204" s="3">
        <v>205</v>
      </c>
      <c r="B204" s="132" t="s">
        <v>3449</v>
      </c>
    </row>
    <row r="205" spans="1:2">
      <c r="A205" s="3">
        <v>206</v>
      </c>
      <c r="B205" s="132" t="s">
        <v>1361</v>
      </c>
    </row>
    <row r="206" spans="1:2">
      <c r="A206" s="3">
        <v>207</v>
      </c>
      <c r="B206" s="132" t="s">
        <v>3458</v>
      </c>
    </row>
    <row r="207" spans="1:2">
      <c r="A207" s="3">
        <v>208</v>
      </c>
      <c r="B207" s="132" t="s">
        <v>3461</v>
      </c>
    </row>
    <row r="208" spans="1:2">
      <c r="A208" s="3">
        <v>209</v>
      </c>
      <c r="B208" s="132" t="s">
        <v>3467</v>
      </c>
    </row>
    <row r="209" spans="1:2">
      <c r="A209" s="3">
        <v>210</v>
      </c>
      <c r="B209" s="132" t="s">
        <v>3473</v>
      </c>
    </row>
    <row r="210" spans="1:2">
      <c r="A210" s="3">
        <v>211</v>
      </c>
      <c r="B210" s="132" t="s">
        <v>1389</v>
      </c>
    </row>
    <row r="211" spans="1:2">
      <c r="A211" s="3">
        <v>212</v>
      </c>
      <c r="B211" s="132" t="s">
        <v>3483</v>
      </c>
    </row>
    <row r="212" spans="1:2">
      <c r="A212" s="3">
        <v>213</v>
      </c>
      <c r="B212" s="132" t="s">
        <v>1401</v>
      </c>
    </row>
    <row r="213" spans="1:2">
      <c r="A213" s="3">
        <v>214</v>
      </c>
      <c r="B213" s="132" t="s">
        <v>3493</v>
      </c>
    </row>
    <row r="214" spans="1:2">
      <c r="A214" s="212">
        <v>216</v>
      </c>
      <c r="B214" s="132" t="s">
        <v>2154</v>
      </c>
    </row>
    <row r="215" spans="1:2">
      <c r="A215" s="3">
        <v>217</v>
      </c>
      <c r="B215" s="132" t="s">
        <v>3500</v>
      </c>
    </row>
    <row r="216" spans="1:2">
      <c r="A216" s="3">
        <v>218</v>
      </c>
      <c r="B216" s="132" t="s">
        <v>1421</v>
      </c>
    </row>
    <row r="217" spans="1:2">
      <c r="A217" s="3">
        <v>219</v>
      </c>
      <c r="B217" s="132" t="s">
        <v>1424</v>
      </c>
    </row>
    <row r="218" spans="1:2">
      <c r="A218" s="3">
        <v>220</v>
      </c>
      <c r="B218" s="132" t="s">
        <v>1428</v>
      </c>
    </row>
    <row r="219" spans="1:2">
      <c r="A219" s="3">
        <v>221</v>
      </c>
      <c r="B219" s="132" t="s">
        <v>3513</v>
      </c>
    </row>
    <row r="220" spans="1:2">
      <c r="A220" s="3">
        <v>222</v>
      </c>
      <c r="B220" s="132" t="s">
        <v>3516</v>
      </c>
    </row>
    <row r="221" spans="1:2">
      <c r="A221" s="3">
        <v>223</v>
      </c>
      <c r="B221" s="132" t="s">
        <v>1442</v>
      </c>
    </row>
    <row r="222" spans="1:2">
      <c r="A222" s="3">
        <v>224</v>
      </c>
      <c r="B222" s="132" t="s">
        <v>3525</v>
      </c>
    </row>
    <row r="223" spans="1:2">
      <c r="A223" s="3">
        <v>225</v>
      </c>
      <c r="B223" s="132" t="s">
        <v>1452</v>
      </c>
    </row>
    <row r="224" spans="1:2">
      <c r="A224" s="3">
        <v>226</v>
      </c>
      <c r="B224" s="132" t="s">
        <v>3538</v>
      </c>
    </row>
    <row r="225" spans="1:2">
      <c r="A225" s="3">
        <v>227</v>
      </c>
      <c r="B225" s="132" t="s">
        <v>3541</v>
      </c>
    </row>
    <row r="226" spans="1:2">
      <c r="A226" s="117">
        <v>228</v>
      </c>
      <c r="B226" s="132" t="s">
        <v>1467</v>
      </c>
    </row>
    <row r="227" spans="1:2">
      <c r="A227" s="3">
        <v>229</v>
      </c>
      <c r="B227" s="132" t="s">
        <v>1474</v>
      </c>
    </row>
    <row r="228" spans="1:2">
      <c r="A228" s="3">
        <v>230</v>
      </c>
      <c r="B228" s="132" t="s">
        <v>3555</v>
      </c>
    </row>
    <row r="229" spans="1:2">
      <c r="A229" s="3">
        <v>232</v>
      </c>
      <c r="B229" s="132" t="s">
        <v>3561</v>
      </c>
    </row>
    <row r="230" spans="1:2">
      <c r="A230" s="3">
        <v>233</v>
      </c>
      <c r="B230" s="132" t="s">
        <v>3564</v>
      </c>
    </row>
    <row r="231" spans="1:2">
      <c r="A231" s="3">
        <v>234</v>
      </c>
      <c r="B231" s="132" t="s">
        <v>1494</v>
      </c>
    </row>
    <row r="232" spans="1:2">
      <c r="A232" s="274">
        <v>235</v>
      </c>
      <c r="B232" s="132" t="s">
        <v>1498</v>
      </c>
    </row>
    <row r="233" spans="1:2">
      <c r="A233" s="274">
        <v>236</v>
      </c>
      <c r="B233" s="132" t="s">
        <v>2697</v>
      </c>
    </row>
    <row r="234" spans="1:2">
      <c r="A234" s="274">
        <v>237</v>
      </c>
      <c r="B234" s="132" t="s">
        <v>1510</v>
      </c>
    </row>
    <row r="235" spans="1:2">
      <c r="A235" s="274">
        <v>238</v>
      </c>
      <c r="B235" s="132" t="s">
        <v>3596</v>
      </c>
    </row>
    <row r="236" spans="1:2">
      <c r="A236" s="274">
        <v>239</v>
      </c>
      <c r="B236" s="132" t="s">
        <v>3605</v>
      </c>
    </row>
    <row r="237" spans="1:2">
      <c r="A237" s="274">
        <v>240</v>
      </c>
      <c r="B237" s="132" t="s">
        <v>3611</v>
      </c>
    </row>
    <row r="238" spans="1:2">
      <c r="A238" s="274">
        <v>241</v>
      </c>
      <c r="B238" s="132" t="s">
        <v>3617</v>
      </c>
    </row>
    <row r="239" spans="1:2">
      <c r="A239" s="274">
        <v>242</v>
      </c>
      <c r="B239" s="132" t="s">
        <v>1535</v>
      </c>
    </row>
    <row r="240" spans="1:2">
      <c r="A240" s="275">
        <v>243</v>
      </c>
      <c r="B240" s="132" t="s">
        <v>1540</v>
      </c>
    </row>
    <row r="241" spans="1:2">
      <c r="A241" s="274">
        <v>244</v>
      </c>
      <c r="B241" s="132" t="s">
        <v>3634</v>
      </c>
    </row>
    <row r="242" spans="1:2">
      <c r="A242" s="274">
        <v>246</v>
      </c>
      <c r="B242" s="132" t="s">
        <v>3641</v>
      </c>
    </row>
    <row r="243" spans="1:2">
      <c r="A243" s="274">
        <v>247</v>
      </c>
      <c r="B243" s="132" t="s">
        <v>1558</v>
      </c>
    </row>
    <row r="244" spans="1:2">
      <c r="A244" s="280">
        <v>248</v>
      </c>
      <c r="B244" s="132" t="s">
        <v>1562</v>
      </c>
    </row>
    <row r="245" spans="1:2">
      <c r="A245" s="3">
        <v>249</v>
      </c>
      <c r="B245" s="132" t="s">
        <v>3661</v>
      </c>
    </row>
    <row r="246" spans="1:2">
      <c r="A246" s="3">
        <v>250</v>
      </c>
      <c r="B246" s="132" t="s">
        <v>1579</v>
      </c>
    </row>
    <row r="247" spans="1:2">
      <c r="A247" s="3">
        <v>251</v>
      </c>
      <c r="B247" s="132" t="s">
        <v>3675</v>
      </c>
    </row>
    <row r="248" spans="1:2">
      <c r="A248" s="117">
        <v>252</v>
      </c>
      <c r="B248" s="132" t="s">
        <v>3688</v>
      </c>
    </row>
    <row r="249" spans="1:2">
      <c r="A249" s="3">
        <v>253</v>
      </c>
      <c r="B249" s="68" t="s">
        <v>3695</v>
      </c>
    </row>
    <row r="250" spans="1:2">
      <c r="A250" s="274">
        <v>254</v>
      </c>
      <c r="B250" s="276" t="s">
        <v>3701</v>
      </c>
    </row>
    <row r="251" spans="1:2">
      <c r="A251" s="6">
        <v>255</v>
      </c>
      <c r="B251" s="351" t="s">
        <v>3710</v>
      </c>
    </row>
    <row r="252" spans="1:2">
      <c r="A252" s="375">
        <v>256</v>
      </c>
      <c r="B252" s="388" t="s">
        <v>3722</v>
      </c>
    </row>
    <row r="253" spans="1:2">
      <c r="A253" s="3">
        <v>257</v>
      </c>
      <c r="B253" s="68" t="s">
        <v>3737</v>
      </c>
    </row>
    <row r="254" spans="1:2">
      <c r="A254" s="3">
        <v>258</v>
      </c>
      <c r="B254" s="68" t="s">
        <v>3751</v>
      </c>
    </row>
    <row r="255" spans="1:2">
      <c r="A255" s="3">
        <v>259</v>
      </c>
      <c r="B255" s="68" t="s">
        <v>3766</v>
      </c>
    </row>
    <row r="256" spans="1:2">
      <c r="A256" s="3">
        <v>260</v>
      </c>
      <c r="B256" s="68" t="s">
        <v>1633</v>
      </c>
    </row>
    <row r="257" spans="1:2">
      <c r="A257" s="3">
        <v>261</v>
      </c>
      <c r="B257" s="68" t="s">
        <v>3788</v>
      </c>
    </row>
    <row r="258" spans="1:2">
      <c r="A258" s="3">
        <v>262</v>
      </c>
      <c r="B258" s="68" t="s">
        <v>1640</v>
      </c>
    </row>
    <row r="259" spans="1:2">
      <c r="A259" s="3">
        <v>263</v>
      </c>
      <c r="B259" s="92" t="s">
        <v>3801</v>
      </c>
    </row>
    <row r="260" spans="1:2">
      <c r="A260" s="3">
        <v>264</v>
      </c>
      <c r="B260" s="68" t="s">
        <v>3816</v>
      </c>
    </row>
    <row r="261" spans="1:2">
      <c r="A261" s="3">
        <v>265</v>
      </c>
      <c r="B261" s="68" t="s">
        <v>1668</v>
      </c>
    </row>
    <row r="262" spans="1:2">
      <c r="A262" s="3">
        <v>266</v>
      </c>
      <c r="B262" s="68" t="s">
        <v>1675</v>
      </c>
    </row>
    <row r="263" spans="1:2">
      <c r="A263" s="3">
        <v>267</v>
      </c>
      <c r="B263" s="68" t="s">
        <v>1682</v>
      </c>
    </row>
    <row r="264" spans="1:2">
      <c r="A264" s="3">
        <v>268</v>
      </c>
      <c r="B264" s="68" t="s">
        <v>3850</v>
      </c>
    </row>
    <row r="265" spans="1:2">
      <c r="A265" s="3">
        <v>269</v>
      </c>
      <c r="B265" s="68" t="s">
        <v>3858</v>
      </c>
    </row>
    <row r="266" spans="1:2">
      <c r="A266" s="3">
        <v>270</v>
      </c>
      <c r="B266" s="68" t="s">
        <v>1707</v>
      </c>
    </row>
    <row r="267" spans="1:2">
      <c r="A267" s="3">
        <v>271</v>
      </c>
      <c r="B267" s="68" t="s">
        <v>1714</v>
      </c>
    </row>
    <row r="268" spans="1:2">
      <c r="A268" s="3">
        <v>272</v>
      </c>
      <c r="B268" s="433" t="s">
        <v>3891</v>
      </c>
    </row>
    <row r="269" spans="1:2">
      <c r="A269" s="3">
        <v>273</v>
      </c>
      <c r="B269" s="68" t="s">
        <v>3902</v>
      </c>
    </row>
    <row r="270" spans="1:2">
      <c r="A270" s="443">
        <v>274</v>
      </c>
      <c r="B270" s="457" t="s">
        <v>3911</v>
      </c>
    </row>
    <row r="271" spans="1:2">
      <c r="A271" s="3">
        <v>275</v>
      </c>
      <c r="B271" s="68" t="s">
        <v>3918</v>
      </c>
    </row>
    <row r="272" spans="1:2">
      <c r="A272" s="3">
        <v>276</v>
      </c>
      <c r="B272" s="68" t="s">
        <v>3925</v>
      </c>
    </row>
    <row r="273" spans="1:2">
      <c r="A273" s="3">
        <v>277</v>
      </c>
      <c r="B273" s="68" t="s">
        <v>1746</v>
      </c>
    </row>
    <row r="274" spans="1:2">
      <c r="A274" s="3">
        <v>278</v>
      </c>
      <c r="B274" s="68" t="s">
        <v>3940</v>
      </c>
    </row>
    <row r="275" spans="1:2">
      <c r="A275" s="3">
        <v>280</v>
      </c>
      <c r="B275" s="68" t="s">
        <v>3950</v>
      </c>
    </row>
    <row r="276" spans="1:2">
      <c r="A276" s="3">
        <v>281</v>
      </c>
      <c r="B276" s="68" t="s">
        <v>3960</v>
      </c>
    </row>
    <row r="277" spans="1:2">
      <c r="A277" s="3">
        <v>282</v>
      </c>
      <c r="B277" s="68" t="s">
        <v>3968</v>
      </c>
    </row>
    <row r="278" spans="1:2">
      <c r="A278" s="3">
        <v>283</v>
      </c>
      <c r="B278" s="68" t="s">
        <v>1784</v>
      </c>
    </row>
    <row r="279" spans="1:2">
      <c r="A279" s="3">
        <v>284</v>
      </c>
      <c r="B279" s="68" t="s">
        <v>1791</v>
      </c>
    </row>
    <row r="280" spans="1:2">
      <c r="A280" s="3">
        <v>287</v>
      </c>
      <c r="B280" s="68" t="s">
        <v>3988</v>
      </c>
    </row>
  </sheetData>
  <dataValidations count="1">
    <dataValidation type="textLength" allowBlank="1" showInputMessage="1" showErrorMessage="1" errorTitle="Entrada no válida" error="Escriba un texto  Maximo 200 Caracteres" promptTitle="Cualquier contenido Maximo 200 Caracteres" sqref="B1" xr:uid="{9D88F35A-972D-49F4-A159-9649F0DFAFA0}">
      <formula1>0</formula1>
      <formula2>200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9A18-AF3E-442A-8D72-99ECB9ECE9DD}">
  <dimension ref="A1:XDZ286"/>
  <sheetViews>
    <sheetView topLeftCell="AB1" zoomScale="96" zoomScaleNormal="96" workbookViewId="0">
      <pane ySplit="2" topLeftCell="A256" activePane="bottomLeft" state="frozen"/>
      <selection pane="bottomLeft" activeCell="AM3" sqref="AM3:AM282"/>
    </sheetView>
  </sheetViews>
  <sheetFormatPr baseColWidth="10" defaultColWidth="11.5" defaultRowHeight="14"/>
  <cols>
    <col min="1" max="3" width="11.5" style="7" customWidth="1"/>
    <col min="4" max="5" width="18.6640625" style="7" customWidth="1"/>
    <col min="6" max="6" width="14.83203125" style="8" customWidth="1"/>
    <col min="7" max="7" width="17.83203125" style="9" customWidth="1"/>
    <col min="8" max="8" width="12" style="10" customWidth="1"/>
    <col min="9" max="9" width="14.1640625" style="10" customWidth="1"/>
    <col min="10" max="10" width="29" style="10" customWidth="1"/>
    <col min="11" max="12" width="22.5" style="11" customWidth="1"/>
    <col min="13" max="13" width="22.6640625" style="11" customWidth="1"/>
    <col min="14" max="14" width="27.83203125" style="11" customWidth="1"/>
    <col min="15" max="15" width="12.5" style="12" customWidth="1"/>
    <col min="16" max="16" width="13.5" style="11" customWidth="1"/>
    <col min="17" max="17" width="14.83203125" style="13" customWidth="1"/>
    <col min="18" max="18" width="20.83203125" style="11" customWidth="1"/>
    <col min="19" max="19" width="13.5" style="11" customWidth="1"/>
    <col min="20" max="22" width="12.5" style="11" customWidth="1"/>
    <col min="23" max="23" width="15.5" style="11" customWidth="1"/>
    <col min="24" max="28" width="19.33203125" style="13" customWidth="1"/>
    <col min="29" max="31" width="12.5" style="11" customWidth="1"/>
    <col min="32" max="32" width="15.5" style="11" customWidth="1"/>
    <col min="33" max="33" width="19" style="11" customWidth="1"/>
    <col min="34" max="34" width="22.6640625" style="11" customWidth="1"/>
    <col min="35" max="35" width="25.6640625" style="11" customWidth="1"/>
    <col min="36" max="36" width="10.83203125" style="12" customWidth="1"/>
    <col min="37" max="37" width="33.1640625" style="14" customWidth="1"/>
    <col min="38" max="38" width="13.5" style="15" customWidth="1"/>
    <col min="39" max="39" width="12.83203125" style="16" customWidth="1"/>
    <col min="40" max="40" width="11.1640625" style="12" customWidth="1"/>
    <col min="41" max="41" width="7.33203125" style="12" customWidth="1"/>
    <col min="42" max="42" width="14" style="11" customWidth="1"/>
    <col min="43" max="43" width="11" style="12" customWidth="1"/>
    <col min="44" max="44" width="17.5" style="18" customWidth="1"/>
    <col min="45" max="45" width="9.5" style="12" customWidth="1"/>
    <col min="46" max="47" width="15.5" style="11" customWidth="1"/>
    <col min="48" max="48" width="24.5" style="11" customWidth="1"/>
    <col min="49" max="49" width="19.1640625" style="11" customWidth="1"/>
    <col min="50" max="50" width="36.83203125" style="19" customWidth="1"/>
    <col min="51" max="51" width="27.5" style="20" customWidth="1"/>
    <col min="52" max="52" width="19" style="21" customWidth="1"/>
    <col min="53" max="53" width="18.5" style="21" customWidth="1"/>
    <col min="54" max="54" width="22.1640625" style="7" customWidth="1"/>
    <col min="55" max="55" width="14.6640625" style="7" customWidth="1"/>
    <col min="56" max="56" width="13.1640625" style="7" customWidth="1"/>
    <col min="57" max="57" width="21.5" style="22" customWidth="1"/>
    <col min="58" max="58" width="36.6640625" style="19" customWidth="1"/>
    <col min="59" max="59" width="28.1640625" style="9" customWidth="1"/>
    <col min="60" max="60" width="9.6640625" style="10" customWidth="1"/>
    <col min="61" max="61" width="10.6640625" style="7" customWidth="1"/>
    <col min="62" max="62" width="13.5" style="21" customWidth="1"/>
    <col min="63" max="63" width="14.5" style="10" customWidth="1"/>
    <col min="64" max="64" width="9.33203125" style="10" customWidth="1"/>
    <col min="65" max="65" width="13.5" style="10" customWidth="1"/>
    <col min="66" max="66" width="12.33203125" style="10" customWidth="1"/>
    <col min="67" max="67" width="10.83203125" style="10" customWidth="1"/>
    <col min="68" max="68" width="11.1640625" style="10" customWidth="1"/>
    <col min="69" max="69" width="9" style="10" customWidth="1"/>
    <col min="70" max="70" width="16.1640625" style="10" customWidth="1"/>
    <col min="71" max="71" width="19.6640625" style="19" customWidth="1"/>
    <col min="72" max="72" width="16.1640625" style="23" customWidth="1"/>
    <col min="73" max="75" width="11.5" style="10" customWidth="1"/>
    <col min="76" max="76" width="11.5" style="21" customWidth="1"/>
    <col min="77" max="126" width="11.5" style="10" customWidth="1"/>
    <col min="127" max="127" width="11.5" style="24" customWidth="1"/>
    <col min="128" max="135" width="11.5" style="10" customWidth="1"/>
    <col min="136" max="136" width="15" style="10" customWidth="1"/>
    <col min="137" max="163" width="11.5" style="10" customWidth="1"/>
    <col min="164" max="165" width="15.5" style="10" customWidth="1"/>
    <col min="166" max="166" width="53.33203125" style="19" customWidth="1"/>
    <col min="167" max="16384" width="11.5" style="10"/>
  </cols>
  <sheetData>
    <row r="1" spans="1:166">
      <c r="AQ1" s="17">
        <v>44926</v>
      </c>
    </row>
    <row r="2" spans="1:166" s="52" customFormat="1" ht="60">
      <c r="A2" s="25" t="s">
        <v>1896</v>
      </c>
      <c r="B2" s="25" t="s">
        <v>1897</v>
      </c>
      <c r="C2" s="26" t="s">
        <v>1898</v>
      </c>
      <c r="D2" s="25" t="s">
        <v>1899</v>
      </c>
      <c r="E2" s="25"/>
      <c r="F2" s="25" t="s">
        <v>1900</v>
      </c>
      <c r="G2" s="25" t="s">
        <v>1901</v>
      </c>
      <c r="H2" s="25" t="s">
        <v>1902</v>
      </c>
      <c r="I2" s="25" t="s">
        <v>1903</v>
      </c>
      <c r="J2" s="25" t="s">
        <v>1904</v>
      </c>
      <c r="K2" s="27" t="s">
        <v>1905</v>
      </c>
      <c r="L2" s="28" t="s">
        <v>1906</v>
      </c>
      <c r="M2" s="29" t="s">
        <v>1907</v>
      </c>
      <c r="N2" s="29" t="s">
        <v>1908</v>
      </c>
      <c r="O2" s="29" t="s">
        <v>1909</v>
      </c>
      <c r="P2" s="29" t="s">
        <v>1910</v>
      </c>
      <c r="Q2" s="29" t="s">
        <v>1911</v>
      </c>
      <c r="R2" s="29" t="s">
        <v>1912</v>
      </c>
      <c r="S2" s="30" t="s">
        <v>1913</v>
      </c>
      <c r="T2" s="29" t="s">
        <v>1914</v>
      </c>
      <c r="U2" s="29" t="s">
        <v>1910</v>
      </c>
      <c r="V2" s="29" t="s">
        <v>1911</v>
      </c>
      <c r="W2" s="29" t="s">
        <v>1915</v>
      </c>
      <c r="X2" s="30" t="s">
        <v>1913</v>
      </c>
      <c r="Y2" s="29" t="s">
        <v>1914</v>
      </c>
      <c r="Z2" s="29" t="s">
        <v>1910</v>
      </c>
      <c r="AA2" s="29" t="s">
        <v>1911</v>
      </c>
      <c r="AB2" s="29" t="s">
        <v>1915</v>
      </c>
      <c r="AC2" s="29" t="s">
        <v>1916</v>
      </c>
      <c r="AD2" s="29" t="s">
        <v>1910</v>
      </c>
      <c r="AE2" s="29" t="s">
        <v>1911</v>
      </c>
      <c r="AF2" s="29" t="s">
        <v>1915</v>
      </c>
      <c r="AG2" s="30" t="s">
        <v>1913</v>
      </c>
      <c r="AH2" s="31" t="s">
        <v>1917</v>
      </c>
      <c r="AI2" s="27" t="s">
        <v>1918</v>
      </c>
      <c r="AJ2" s="27" t="s">
        <v>1919</v>
      </c>
      <c r="AK2" s="29" t="s">
        <v>1920</v>
      </c>
      <c r="AL2" s="30" t="s">
        <v>1921</v>
      </c>
      <c r="AM2" s="29" t="s">
        <v>1922</v>
      </c>
      <c r="AN2" s="26" t="s">
        <v>1923</v>
      </c>
      <c r="AO2" s="30" t="s">
        <v>1924</v>
      </c>
      <c r="AP2" s="30" t="s">
        <v>1925</v>
      </c>
      <c r="AQ2" s="30" t="s">
        <v>1926</v>
      </c>
      <c r="AR2" s="32" t="s">
        <v>15</v>
      </c>
      <c r="AS2" s="30" t="s">
        <v>1927</v>
      </c>
      <c r="AT2" s="30" t="s">
        <v>1928</v>
      </c>
      <c r="AU2" s="30" t="s">
        <v>1929</v>
      </c>
      <c r="AV2" s="30" t="s">
        <v>1930</v>
      </c>
      <c r="AW2" s="30" t="s">
        <v>1931</v>
      </c>
      <c r="AX2" s="33" t="s">
        <v>1932</v>
      </c>
      <c r="AY2" s="34" t="s">
        <v>1933</v>
      </c>
      <c r="AZ2" s="34" t="s">
        <v>1934</v>
      </c>
      <c r="BA2" s="25" t="s">
        <v>1935</v>
      </c>
      <c r="BB2" s="25" t="s">
        <v>1936</v>
      </c>
      <c r="BC2" s="25" t="s">
        <v>1937</v>
      </c>
      <c r="BD2" s="25" t="s">
        <v>1938</v>
      </c>
      <c r="BE2" s="25" t="s">
        <v>1939</v>
      </c>
      <c r="BF2" s="35" t="s">
        <v>1940</v>
      </c>
      <c r="BG2" s="36" t="s">
        <v>1941</v>
      </c>
      <c r="BH2" s="36" t="s">
        <v>1942</v>
      </c>
      <c r="BI2" s="34" t="s">
        <v>1943</v>
      </c>
      <c r="BJ2" s="34" t="s">
        <v>1944</v>
      </c>
      <c r="BK2" s="34" t="s">
        <v>1945</v>
      </c>
      <c r="BL2" s="34" t="s">
        <v>1946</v>
      </c>
      <c r="BM2" s="34" t="s">
        <v>1944</v>
      </c>
      <c r="BN2" s="34" t="s">
        <v>1945</v>
      </c>
      <c r="BO2" s="34" t="s">
        <v>1947</v>
      </c>
      <c r="BP2" s="34" t="s">
        <v>1944</v>
      </c>
      <c r="BQ2" s="34" t="s">
        <v>1945</v>
      </c>
      <c r="BR2" s="37" t="s">
        <v>1948</v>
      </c>
      <c r="BS2" s="37" t="s">
        <v>1949</v>
      </c>
      <c r="BT2" s="38" t="s">
        <v>1950</v>
      </c>
      <c r="BU2" s="39" t="s">
        <v>1951</v>
      </c>
      <c r="BV2" s="39" t="s">
        <v>1952</v>
      </c>
      <c r="BW2" s="40" t="s">
        <v>1953</v>
      </c>
      <c r="BX2" s="41" t="s">
        <v>1954</v>
      </c>
      <c r="BY2" s="40" t="s">
        <v>1955</v>
      </c>
      <c r="BZ2" s="42" t="s">
        <v>1956</v>
      </c>
      <c r="CA2" s="42" t="s">
        <v>1957</v>
      </c>
      <c r="CB2" s="42" t="s">
        <v>1958</v>
      </c>
      <c r="CC2" s="40" t="s">
        <v>1959</v>
      </c>
      <c r="CD2" s="40" t="s">
        <v>1957</v>
      </c>
      <c r="CE2" s="40" t="s">
        <v>1958</v>
      </c>
      <c r="CF2" s="43" t="s">
        <v>1960</v>
      </c>
      <c r="CG2" s="43" t="s">
        <v>1961</v>
      </c>
      <c r="CH2" s="43" t="s">
        <v>1955</v>
      </c>
      <c r="CI2" s="43" t="s">
        <v>1956</v>
      </c>
      <c r="CJ2" s="43" t="s">
        <v>1957</v>
      </c>
      <c r="CK2" s="43" t="s">
        <v>1958</v>
      </c>
      <c r="CL2" s="43" t="s">
        <v>1959</v>
      </c>
      <c r="CM2" s="43" t="s">
        <v>1957</v>
      </c>
      <c r="CN2" s="43" t="s">
        <v>1958</v>
      </c>
      <c r="CO2" s="40" t="s">
        <v>1962</v>
      </c>
      <c r="CP2" s="40" t="s">
        <v>1963</v>
      </c>
      <c r="CQ2" s="40" t="s">
        <v>1955</v>
      </c>
      <c r="CR2" s="40" t="s">
        <v>1956</v>
      </c>
      <c r="CS2" s="40" t="s">
        <v>1957</v>
      </c>
      <c r="CT2" s="40" t="s">
        <v>1958</v>
      </c>
      <c r="CU2" s="44" t="s">
        <v>1964</v>
      </c>
      <c r="CV2" s="44" t="s">
        <v>1965</v>
      </c>
      <c r="CW2" s="45" t="s">
        <v>1937</v>
      </c>
      <c r="CX2" s="45" t="s">
        <v>1938</v>
      </c>
      <c r="CY2" s="45" t="s">
        <v>1966</v>
      </c>
      <c r="CZ2" s="25" t="s">
        <v>1967</v>
      </c>
      <c r="DA2" s="25" t="s">
        <v>1965</v>
      </c>
      <c r="DB2" s="25" t="s">
        <v>1937</v>
      </c>
      <c r="DC2" s="25" t="s">
        <v>1938</v>
      </c>
      <c r="DD2" s="25" t="s">
        <v>1968</v>
      </c>
      <c r="DE2" s="44" t="s">
        <v>1969</v>
      </c>
      <c r="DF2" s="44" t="s">
        <v>1965</v>
      </c>
      <c r="DG2" s="33" t="s">
        <v>1970</v>
      </c>
      <c r="DH2" s="45" t="s">
        <v>1938</v>
      </c>
      <c r="DI2" s="45" t="s">
        <v>1971</v>
      </c>
      <c r="DJ2" s="46" t="s">
        <v>1972</v>
      </c>
      <c r="DK2" s="46" t="s">
        <v>1973</v>
      </c>
      <c r="DL2" s="46" t="s">
        <v>1974</v>
      </c>
      <c r="DM2" s="46" t="s">
        <v>1975</v>
      </c>
      <c r="DN2" s="46" t="s">
        <v>1976</v>
      </c>
      <c r="DO2" s="44" t="s">
        <v>1977</v>
      </c>
      <c r="DP2" s="44" t="s">
        <v>1978</v>
      </c>
      <c r="DQ2" s="33" t="s">
        <v>1979</v>
      </c>
      <c r="DR2" s="44" t="s">
        <v>1980</v>
      </c>
      <c r="DS2" s="44" t="s">
        <v>1981</v>
      </c>
      <c r="DT2" s="25" t="s">
        <v>1982</v>
      </c>
      <c r="DU2" s="25" t="s">
        <v>1983</v>
      </c>
      <c r="DV2" s="25" t="s">
        <v>1984</v>
      </c>
      <c r="DW2" s="46" t="s">
        <v>1985</v>
      </c>
      <c r="DX2" s="25" t="s">
        <v>1986</v>
      </c>
      <c r="DY2" s="25" t="s">
        <v>1987</v>
      </c>
      <c r="DZ2" s="25" t="s">
        <v>1923</v>
      </c>
      <c r="EA2" s="25" t="s">
        <v>1930</v>
      </c>
      <c r="EB2" s="25" t="s">
        <v>1931</v>
      </c>
      <c r="EC2" s="25" t="s">
        <v>1932</v>
      </c>
      <c r="ED2" s="47" t="s">
        <v>1988</v>
      </c>
      <c r="EE2" s="47" t="s">
        <v>1983</v>
      </c>
      <c r="EF2" s="47" t="s">
        <v>1984</v>
      </c>
      <c r="EG2" s="47" t="s">
        <v>1985</v>
      </c>
      <c r="EH2" s="47" t="s">
        <v>1986</v>
      </c>
      <c r="EI2" s="47" t="s">
        <v>1987</v>
      </c>
      <c r="EJ2" s="47" t="s">
        <v>1923</v>
      </c>
      <c r="EK2" s="47" t="s">
        <v>1930</v>
      </c>
      <c r="EL2" s="47" t="s">
        <v>1931</v>
      </c>
      <c r="EM2" s="47" t="s">
        <v>1932</v>
      </c>
      <c r="EN2" s="47" t="s">
        <v>1989</v>
      </c>
      <c r="EO2" s="47" t="s">
        <v>1983</v>
      </c>
      <c r="EP2" s="47" t="s">
        <v>1984</v>
      </c>
      <c r="EQ2" s="47" t="s">
        <v>1985</v>
      </c>
      <c r="ER2" s="47" t="s">
        <v>1986</v>
      </c>
      <c r="ES2" s="47" t="s">
        <v>1987</v>
      </c>
      <c r="ET2" s="47" t="s">
        <v>1923</v>
      </c>
      <c r="EU2" s="47" t="s">
        <v>1930</v>
      </c>
      <c r="EV2" s="47" t="s">
        <v>1931</v>
      </c>
      <c r="EW2" s="47" t="s">
        <v>1932</v>
      </c>
      <c r="EX2" s="33" t="s">
        <v>1990</v>
      </c>
      <c r="EY2" s="33" t="s">
        <v>1991</v>
      </c>
      <c r="EZ2" s="33" t="s">
        <v>1992</v>
      </c>
      <c r="FA2" s="33" t="s">
        <v>1991</v>
      </c>
      <c r="FB2" s="25" t="s">
        <v>1993</v>
      </c>
      <c r="FC2" s="25" t="s">
        <v>1994</v>
      </c>
      <c r="FD2" s="48" t="s">
        <v>1995</v>
      </c>
      <c r="FE2" s="49" t="s">
        <v>1996</v>
      </c>
      <c r="FF2" s="50" t="s">
        <v>1997</v>
      </c>
      <c r="FG2" s="33" t="s">
        <v>1998</v>
      </c>
      <c r="FH2" s="25" t="s">
        <v>1999</v>
      </c>
      <c r="FI2" s="33" t="s">
        <v>2000</v>
      </c>
      <c r="FJ2" s="51" t="s">
        <v>2001</v>
      </c>
    </row>
    <row r="3" spans="1:166" s="19" customFormat="1" ht="15">
      <c r="A3" s="3">
        <v>70002</v>
      </c>
      <c r="B3" s="3" t="s">
        <v>2002</v>
      </c>
      <c r="C3" s="3" t="s">
        <v>2003</v>
      </c>
      <c r="D3" s="53" t="s">
        <v>2004</v>
      </c>
      <c r="E3" s="53"/>
      <c r="F3" s="3">
        <v>1</v>
      </c>
      <c r="G3" s="54" t="s">
        <v>2005</v>
      </c>
      <c r="H3" s="55">
        <v>234</v>
      </c>
      <c r="I3" s="56" t="s">
        <v>2006</v>
      </c>
      <c r="J3" s="53" t="s">
        <v>2007</v>
      </c>
      <c r="K3" s="57" t="s">
        <v>2008</v>
      </c>
      <c r="L3" s="58" t="s">
        <v>2009</v>
      </c>
      <c r="M3" s="59" t="s">
        <v>2010</v>
      </c>
      <c r="N3" s="59" t="s">
        <v>2011</v>
      </c>
      <c r="O3" s="59">
        <v>203</v>
      </c>
      <c r="P3" s="60">
        <v>44568</v>
      </c>
      <c r="Q3" s="59">
        <v>53900000</v>
      </c>
      <c r="R3" s="61" t="s">
        <v>2012</v>
      </c>
      <c r="S3" s="62" t="s">
        <v>2013</v>
      </c>
      <c r="T3" s="63" t="s">
        <v>2014</v>
      </c>
      <c r="U3" s="63"/>
      <c r="V3" s="63"/>
      <c r="W3" s="63"/>
      <c r="X3" s="64"/>
      <c r="Y3" s="64"/>
      <c r="Z3" s="64"/>
      <c r="AA3" s="64"/>
      <c r="AB3" s="64"/>
      <c r="AC3" s="63" t="s">
        <v>2014</v>
      </c>
      <c r="AD3" s="63"/>
      <c r="AE3" s="63"/>
      <c r="AF3" s="63"/>
      <c r="AG3" s="63"/>
      <c r="AH3" s="65">
        <f t="shared" ref="AH3:AH66" si="0">+Q3+V3+AE3</f>
        <v>53900000</v>
      </c>
      <c r="AI3" s="66" t="s">
        <v>2015</v>
      </c>
      <c r="AJ3" s="67" t="s">
        <v>21</v>
      </c>
      <c r="AK3" s="68" t="s">
        <v>2016</v>
      </c>
      <c r="AL3" s="69" t="s">
        <v>2017</v>
      </c>
      <c r="AM3" s="59">
        <v>1018481815</v>
      </c>
      <c r="AN3" s="59">
        <v>5</v>
      </c>
      <c r="AO3" s="70" t="s">
        <v>2018</v>
      </c>
      <c r="AP3" s="71">
        <v>35044</v>
      </c>
      <c r="AQ3" s="72">
        <f>+YEARFRAC(AP3,AQ1,3)</f>
        <v>27.073972602739726</v>
      </c>
      <c r="AR3" s="73"/>
      <c r="AS3" s="74"/>
      <c r="AT3" s="74"/>
      <c r="AU3" s="62" t="s">
        <v>2019</v>
      </c>
      <c r="AV3" s="62" t="s">
        <v>2020</v>
      </c>
      <c r="AW3" s="66">
        <v>3142544610</v>
      </c>
      <c r="AX3" t="s">
        <v>2021</v>
      </c>
      <c r="AY3" s="75">
        <v>44573</v>
      </c>
      <c r="AZ3" s="76">
        <v>53900000</v>
      </c>
      <c r="BA3" s="77">
        <v>4900000</v>
      </c>
      <c r="BB3" s="3" t="s">
        <v>2022</v>
      </c>
      <c r="BC3" s="3">
        <v>11</v>
      </c>
      <c r="BD3" s="78"/>
      <c r="BE3" s="79">
        <f>+(BC3*30)+BD3</f>
        <v>330</v>
      </c>
      <c r="BF3" s="56" t="s">
        <v>2023</v>
      </c>
      <c r="BG3" s="80">
        <v>20226620001363</v>
      </c>
      <c r="BH3" s="81">
        <v>1</v>
      </c>
      <c r="BI3" s="82">
        <v>265</v>
      </c>
      <c r="BJ3" s="83">
        <v>44573</v>
      </c>
      <c r="BK3" s="82">
        <v>53900000</v>
      </c>
      <c r="BL3" s="84"/>
      <c r="BM3" s="56"/>
      <c r="BN3" s="56"/>
      <c r="BO3" s="56"/>
      <c r="BP3" s="56"/>
      <c r="BQ3" s="56"/>
      <c r="BR3" s="85" t="s">
        <v>2024</v>
      </c>
      <c r="BS3" s="86" t="s">
        <v>2025</v>
      </c>
      <c r="BT3" s="87">
        <v>44574</v>
      </c>
      <c r="BU3" s="83">
        <v>44574</v>
      </c>
      <c r="BV3" s="83">
        <v>44907</v>
      </c>
      <c r="BW3" s="84"/>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88"/>
      <c r="DT3" s="56"/>
      <c r="DU3" s="56"/>
      <c r="DV3" s="56"/>
      <c r="DW3" s="89"/>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90">
        <f>+AZ3+BX3+CG3+CP3</f>
        <v>53900000</v>
      </c>
      <c r="FE3" s="89">
        <f>MAX(BV3,CY3,DD3,DI3,DN3,DS3,FB3)</f>
        <v>44907</v>
      </c>
      <c r="FF3" s="56" t="str">
        <f ca="1">IF(FE3&gt;TODAY(),"EN EJECUCION"," TERMINADO")</f>
        <v>EN EJECUCION</v>
      </c>
      <c r="FG3" s="56"/>
      <c r="FH3" s="56"/>
      <c r="FI3" s="91"/>
      <c r="FJ3" s="92" t="s">
        <v>35</v>
      </c>
    </row>
    <row r="4" spans="1:166" ht="15">
      <c r="A4" s="3">
        <v>67719</v>
      </c>
      <c r="B4" s="3" t="s">
        <v>2002</v>
      </c>
      <c r="C4" s="53" t="s">
        <v>2003</v>
      </c>
      <c r="D4" s="53" t="s">
        <v>2026</v>
      </c>
      <c r="E4" s="53"/>
      <c r="F4" s="3">
        <v>2</v>
      </c>
      <c r="G4" s="54" t="s">
        <v>2005</v>
      </c>
      <c r="H4" s="55">
        <v>230</v>
      </c>
      <c r="I4" s="56" t="s">
        <v>2006</v>
      </c>
      <c r="J4" s="53" t="s">
        <v>2027</v>
      </c>
      <c r="K4" s="63" t="s">
        <v>2028</v>
      </c>
      <c r="L4" s="58" t="s">
        <v>2029</v>
      </c>
      <c r="M4" s="59" t="s">
        <v>2010</v>
      </c>
      <c r="N4" s="59" t="s">
        <v>2011</v>
      </c>
      <c r="O4" s="59">
        <v>201</v>
      </c>
      <c r="P4" s="60">
        <v>44568</v>
      </c>
      <c r="Q4" s="59">
        <v>48000000</v>
      </c>
      <c r="R4" s="61" t="s">
        <v>2012</v>
      </c>
      <c r="S4" s="93" t="s">
        <v>2013</v>
      </c>
      <c r="T4" s="63" t="s">
        <v>2014</v>
      </c>
      <c r="U4" s="63"/>
      <c r="V4" s="63"/>
      <c r="W4" s="63"/>
      <c r="X4" s="64"/>
      <c r="Y4" s="64"/>
      <c r="Z4" s="64"/>
      <c r="AA4" s="64"/>
      <c r="AB4" s="64"/>
      <c r="AC4" s="63" t="s">
        <v>2014</v>
      </c>
      <c r="AD4" s="63"/>
      <c r="AE4" s="63"/>
      <c r="AF4" s="63"/>
      <c r="AG4" s="63"/>
      <c r="AH4" s="65">
        <f t="shared" si="0"/>
        <v>48000000</v>
      </c>
      <c r="AI4" s="66" t="s">
        <v>2030</v>
      </c>
      <c r="AJ4" s="67" t="s">
        <v>39</v>
      </c>
      <c r="AK4" s="68" t="s">
        <v>43</v>
      </c>
      <c r="AL4" s="69" t="s">
        <v>2017</v>
      </c>
      <c r="AM4" s="59">
        <v>80772128</v>
      </c>
      <c r="AN4" s="59">
        <v>7</v>
      </c>
      <c r="AO4" s="61" t="s">
        <v>2018</v>
      </c>
      <c r="AP4" s="94">
        <v>31171</v>
      </c>
      <c r="AQ4" s="72">
        <f>+YEARFRAC(AP4,$AQ$1,3)</f>
        <v>37.684931506849317</v>
      </c>
      <c r="AR4" s="73"/>
      <c r="AS4" s="74"/>
      <c r="AT4" s="74"/>
      <c r="AU4" s="62" t="s">
        <v>2031</v>
      </c>
      <c r="AV4" s="62" t="s">
        <v>2032</v>
      </c>
      <c r="AW4" s="66">
        <v>3112671082</v>
      </c>
      <c r="AX4" t="s">
        <v>2033</v>
      </c>
      <c r="AY4" s="75">
        <v>44573</v>
      </c>
      <c r="AZ4" s="95">
        <v>48000000</v>
      </c>
      <c r="BA4" s="77">
        <v>6000000</v>
      </c>
      <c r="BB4" s="3" t="s">
        <v>2034</v>
      </c>
      <c r="BC4" s="3">
        <v>8</v>
      </c>
      <c r="BD4" s="3"/>
      <c r="BE4" s="79">
        <f t="shared" ref="BE4:BE67" si="1">+(BC4*30)+BD4</f>
        <v>240</v>
      </c>
      <c r="BF4" s="96" t="s">
        <v>2035</v>
      </c>
      <c r="BG4" s="97" t="s">
        <v>2014</v>
      </c>
      <c r="BH4" s="81">
        <v>1</v>
      </c>
      <c r="BI4" s="82">
        <v>268</v>
      </c>
      <c r="BJ4" s="83">
        <v>44573</v>
      </c>
      <c r="BK4" s="82">
        <v>48000000</v>
      </c>
      <c r="BL4" s="98"/>
      <c r="BM4" s="99"/>
      <c r="BN4" s="99"/>
      <c r="BO4" s="99"/>
      <c r="BP4" s="99"/>
      <c r="BQ4" s="99"/>
      <c r="BR4" s="85" t="s">
        <v>2036</v>
      </c>
      <c r="BS4" s="86" t="s">
        <v>2037</v>
      </c>
      <c r="BT4" s="100">
        <v>44574</v>
      </c>
      <c r="BU4" s="83">
        <v>44574</v>
      </c>
      <c r="BV4" s="83">
        <v>44816</v>
      </c>
      <c r="BW4" s="98"/>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101"/>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0">
        <f t="shared" ref="FD4:FD67" si="2">+AZ4+BX4+CG4+CP4</f>
        <v>48000000</v>
      </c>
      <c r="FE4" s="89">
        <f t="shared" ref="FE4:FE67" si="3">MAX(BV4,CY4,DD4,DI4,DN4,DS4,FB4)</f>
        <v>44816</v>
      </c>
      <c r="FF4" s="56" t="str">
        <f t="shared" ref="FF4:FF67" ca="1" si="4">IF(FE4&gt;TODAY(),"EN EJECUCION"," TERMINADO")</f>
        <v xml:space="preserve"> TERMINADO</v>
      </c>
      <c r="FG4" s="99"/>
      <c r="FH4" s="99"/>
      <c r="FI4" s="102"/>
      <c r="FJ4" s="92" t="s">
        <v>48</v>
      </c>
    </row>
    <row r="5" spans="1:166" ht="15">
      <c r="A5" s="55">
        <v>66742</v>
      </c>
      <c r="B5" s="55" t="s">
        <v>2002</v>
      </c>
      <c r="C5" s="53" t="s">
        <v>2003</v>
      </c>
      <c r="D5" s="103" t="s">
        <v>2038</v>
      </c>
      <c r="E5" s="103"/>
      <c r="F5" s="3">
        <v>3</v>
      </c>
      <c r="G5" s="54" t="s">
        <v>2005</v>
      </c>
      <c r="H5" s="55">
        <v>179</v>
      </c>
      <c r="I5" s="56" t="s">
        <v>2006</v>
      </c>
      <c r="J5" s="103" t="s">
        <v>2039</v>
      </c>
      <c r="K5" s="63" t="s">
        <v>2040</v>
      </c>
      <c r="L5" s="58" t="s">
        <v>2041</v>
      </c>
      <c r="M5" s="59" t="s">
        <v>2010</v>
      </c>
      <c r="N5" s="59" t="s">
        <v>2011</v>
      </c>
      <c r="O5" s="59">
        <v>240</v>
      </c>
      <c r="P5" s="60">
        <v>44573</v>
      </c>
      <c r="Q5" s="59">
        <v>82500000</v>
      </c>
      <c r="R5" s="61" t="s">
        <v>2012</v>
      </c>
      <c r="S5" s="104" t="s">
        <v>2013</v>
      </c>
      <c r="T5" s="63" t="s">
        <v>2014</v>
      </c>
      <c r="U5" s="63"/>
      <c r="V5" s="63"/>
      <c r="W5" s="63"/>
      <c r="X5" s="64"/>
      <c r="Y5" s="64"/>
      <c r="Z5" s="64"/>
      <c r="AA5" s="64"/>
      <c r="AB5" s="64"/>
      <c r="AC5" s="63" t="s">
        <v>2014</v>
      </c>
      <c r="AD5" s="63"/>
      <c r="AE5" s="63"/>
      <c r="AF5" s="63"/>
      <c r="AG5" s="63"/>
      <c r="AH5" s="65">
        <f t="shared" si="0"/>
        <v>82500000</v>
      </c>
      <c r="AI5" s="66" t="s">
        <v>2015</v>
      </c>
      <c r="AJ5" s="67" t="s">
        <v>51</v>
      </c>
      <c r="AK5" s="68" t="s">
        <v>60</v>
      </c>
      <c r="AL5" s="69" t="s">
        <v>2017</v>
      </c>
      <c r="AM5" s="59">
        <v>1019064689</v>
      </c>
      <c r="AN5" s="59">
        <v>9</v>
      </c>
      <c r="AO5" s="61" t="s">
        <v>2018</v>
      </c>
      <c r="AP5" s="94">
        <v>33546</v>
      </c>
      <c r="AQ5" s="72">
        <f t="shared" ref="AQ5:AQ11" si="5">+YEARFRAC(AP5,$AQ$1,3)</f>
        <v>31.17808219178082</v>
      </c>
      <c r="AR5" s="73"/>
      <c r="AS5" s="74"/>
      <c r="AT5" s="74"/>
      <c r="AU5" s="62" t="s">
        <v>2042</v>
      </c>
      <c r="AV5" s="62" t="s">
        <v>2043</v>
      </c>
      <c r="AW5" s="66">
        <v>3002276933</v>
      </c>
      <c r="AX5" t="s">
        <v>2044</v>
      </c>
      <c r="AY5" s="75">
        <v>44573</v>
      </c>
      <c r="AZ5" s="95">
        <v>82500000</v>
      </c>
      <c r="BA5" s="77">
        <v>7500000</v>
      </c>
      <c r="BB5" s="3" t="s">
        <v>2022</v>
      </c>
      <c r="BC5" s="3">
        <v>11</v>
      </c>
      <c r="BD5" s="3"/>
      <c r="BE5" s="79">
        <f t="shared" si="1"/>
        <v>330</v>
      </c>
      <c r="BF5" s="96" t="s">
        <v>2035</v>
      </c>
      <c r="BG5" s="97" t="s">
        <v>2014</v>
      </c>
      <c r="BH5" s="105">
        <v>1</v>
      </c>
      <c r="BI5" s="82">
        <v>266</v>
      </c>
      <c r="BJ5" s="83">
        <v>44573</v>
      </c>
      <c r="BK5" s="82">
        <v>82500000</v>
      </c>
      <c r="BL5" s="98"/>
      <c r="BM5" s="99"/>
      <c r="BN5" s="99"/>
      <c r="BO5" s="99"/>
      <c r="BP5" s="99"/>
      <c r="BQ5" s="99"/>
      <c r="BR5" s="106" t="s">
        <v>2045</v>
      </c>
      <c r="BS5" s="107" t="s">
        <v>2046</v>
      </c>
      <c r="BT5" s="100">
        <v>44573</v>
      </c>
      <c r="BU5" s="83">
        <v>44574</v>
      </c>
      <c r="BV5" s="83">
        <v>44907</v>
      </c>
      <c r="BW5" s="98"/>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101"/>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0">
        <f t="shared" si="2"/>
        <v>82500000</v>
      </c>
      <c r="FE5" s="89">
        <f t="shared" si="3"/>
        <v>44907</v>
      </c>
      <c r="FF5" s="56" t="str">
        <f t="shared" ca="1" si="4"/>
        <v>EN EJECUCION</v>
      </c>
      <c r="FG5" s="99"/>
      <c r="FH5" s="99"/>
      <c r="FI5" s="102"/>
      <c r="FJ5" s="92" t="s">
        <v>59</v>
      </c>
    </row>
    <row r="6" spans="1:166" ht="15">
      <c r="A6" s="55">
        <v>66785</v>
      </c>
      <c r="B6" s="55" t="s">
        <v>2002</v>
      </c>
      <c r="C6" s="53" t="s">
        <v>2003</v>
      </c>
      <c r="D6" s="103" t="s">
        <v>2047</v>
      </c>
      <c r="E6" s="103"/>
      <c r="F6" s="3">
        <v>4</v>
      </c>
      <c r="G6" s="54" t="s">
        <v>2005</v>
      </c>
      <c r="H6" s="55">
        <v>177</v>
      </c>
      <c r="I6" s="56" t="s">
        <v>2006</v>
      </c>
      <c r="J6" s="103" t="s">
        <v>2048</v>
      </c>
      <c r="K6" s="63" t="s">
        <v>2040</v>
      </c>
      <c r="L6" s="58" t="s">
        <v>2049</v>
      </c>
      <c r="M6" s="59" t="s">
        <v>2010</v>
      </c>
      <c r="N6" s="59" t="s">
        <v>2011</v>
      </c>
      <c r="O6" s="59">
        <v>239</v>
      </c>
      <c r="P6" s="60">
        <v>44573</v>
      </c>
      <c r="Q6" s="59">
        <v>104500000</v>
      </c>
      <c r="R6" s="61" t="s">
        <v>2012</v>
      </c>
      <c r="S6" s="104" t="s">
        <v>2013</v>
      </c>
      <c r="T6" s="63" t="s">
        <v>2014</v>
      </c>
      <c r="U6" s="63"/>
      <c r="V6" s="63"/>
      <c r="W6" s="63"/>
      <c r="X6" s="64"/>
      <c r="Y6" s="64"/>
      <c r="Z6" s="64"/>
      <c r="AA6" s="64"/>
      <c r="AB6" s="64"/>
      <c r="AC6" s="63" t="s">
        <v>2014</v>
      </c>
      <c r="AD6" s="63"/>
      <c r="AE6" s="63"/>
      <c r="AF6" s="63"/>
      <c r="AG6" s="63"/>
      <c r="AH6" s="65">
        <f t="shared" si="0"/>
        <v>104500000</v>
      </c>
      <c r="AI6" s="66" t="s">
        <v>2015</v>
      </c>
      <c r="AJ6" s="67" t="s">
        <v>63</v>
      </c>
      <c r="AK6" s="68" t="s">
        <v>66</v>
      </c>
      <c r="AL6" s="69" t="s">
        <v>2017</v>
      </c>
      <c r="AM6" s="59">
        <v>1032372023</v>
      </c>
      <c r="AN6" s="59">
        <v>2</v>
      </c>
      <c r="AO6" s="61" t="s">
        <v>2018</v>
      </c>
      <c r="AP6" s="94">
        <v>31700</v>
      </c>
      <c r="AQ6" s="72">
        <f t="shared" si="5"/>
        <v>36.235616438356168</v>
      </c>
      <c r="AR6" s="73"/>
      <c r="AS6" s="74"/>
      <c r="AT6" s="74"/>
      <c r="AU6" s="108" t="s">
        <v>2031</v>
      </c>
      <c r="AV6" s="108" t="s">
        <v>2050</v>
      </c>
      <c r="AW6" s="109">
        <v>3003027880</v>
      </c>
      <c r="AX6" t="s">
        <v>2051</v>
      </c>
      <c r="AY6" s="75">
        <v>44573</v>
      </c>
      <c r="AZ6" s="95">
        <v>104500000</v>
      </c>
      <c r="BA6" s="77">
        <v>9500000</v>
      </c>
      <c r="BB6" s="3" t="s">
        <v>2022</v>
      </c>
      <c r="BC6" s="3">
        <v>11</v>
      </c>
      <c r="BD6" s="3"/>
      <c r="BE6" s="79">
        <f t="shared" si="1"/>
        <v>330</v>
      </c>
      <c r="BF6" s="96" t="s">
        <v>2035</v>
      </c>
      <c r="BG6" s="97" t="s">
        <v>2014</v>
      </c>
      <c r="BH6" s="105">
        <v>1</v>
      </c>
      <c r="BI6" s="82">
        <v>267</v>
      </c>
      <c r="BJ6" s="83">
        <v>44573</v>
      </c>
      <c r="BK6" s="82">
        <v>104500000</v>
      </c>
      <c r="BL6" s="98"/>
      <c r="BM6" s="99"/>
      <c r="BN6" s="99"/>
      <c r="BO6" s="99"/>
      <c r="BP6" s="99"/>
      <c r="BQ6" s="99"/>
      <c r="BR6" s="85" t="s">
        <v>2052</v>
      </c>
      <c r="BS6" s="107" t="s">
        <v>2046</v>
      </c>
      <c r="BT6" s="100">
        <v>44573</v>
      </c>
      <c r="BU6" s="83">
        <v>44574</v>
      </c>
      <c r="BV6" s="83">
        <v>44907</v>
      </c>
      <c r="BW6" s="98"/>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101"/>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0">
        <f t="shared" si="2"/>
        <v>104500000</v>
      </c>
      <c r="FE6" s="89">
        <f t="shared" si="3"/>
        <v>44907</v>
      </c>
      <c r="FF6" s="56" t="str">
        <f t="shared" ca="1" si="4"/>
        <v>EN EJECUCION</v>
      </c>
      <c r="FG6" s="99"/>
      <c r="FH6" s="99"/>
      <c r="FI6" s="102"/>
      <c r="FJ6" s="92" t="s">
        <v>71</v>
      </c>
    </row>
    <row r="7" spans="1:166" ht="15" customHeight="1">
      <c r="A7" s="3">
        <v>67467</v>
      </c>
      <c r="B7" s="3" t="s">
        <v>2002</v>
      </c>
      <c r="C7" s="53" t="s">
        <v>2003</v>
      </c>
      <c r="D7" s="53" t="s">
        <v>2053</v>
      </c>
      <c r="E7" s="53"/>
      <c r="F7" s="3">
        <v>5</v>
      </c>
      <c r="G7" s="54" t="s">
        <v>2054</v>
      </c>
      <c r="H7" s="55">
        <v>128</v>
      </c>
      <c r="I7" s="56" t="s">
        <v>2006</v>
      </c>
      <c r="J7" s="53" t="s">
        <v>2055</v>
      </c>
      <c r="K7" s="63" t="s">
        <v>2056</v>
      </c>
      <c r="L7" s="58" t="s">
        <v>2057</v>
      </c>
      <c r="M7" s="59" t="s">
        <v>2010</v>
      </c>
      <c r="N7" s="59" t="s">
        <v>2058</v>
      </c>
      <c r="O7" s="59">
        <v>200</v>
      </c>
      <c r="P7" s="60">
        <v>44568</v>
      </c>
      <c r="Q7" s="59">
        <v>20800000</v>
      </c>
      <c r="R7" s="61" t="s">
        <v>2059</v>
      </c>
      <c r="S7" s="62" t="s">
        <v>2060</v>
      </c>
      <c r="T7" s="63" t="s">
        <v>2014</v>
      </c>
      <c r="U7" s="63"/>
      <c r="V7" s="63"/>
      <c r="W7" s="63"/>
      <c r="X7" s="64"/>
      <c r="Y7" s="64"/>
      <c r="Z7" s="64"/>
      <c r="AA7" s="64"/>
      <c r="AB7" s="64"/>
      <c r="AC7" s="63" t="s">
        <v>2014</v>
      </c>
      <c r="AD7" s="63"/>
      <c r="AE7" s="63"/>
      <c r="AF7" s="63"/>
      <c r="AG7" s="63"/>
      <c r="AH7" s="65">
        <f t="shared" si="0"/>
        <v>20800000</v>
      </c>
      <c r="AI7" s="66" t="s">
        <v>2061</v>
      </c>
      <c r="AJ7" s="67" t="s">
        <v>72</v>
      </c>
      <c r="AK7" s="68" t="s">
        <v>75</v>
      </c>
      <c r="AL7" s="69" t="s">
        <v>2017</v>
      </c>
      <c r="AM7" s="59">
        <v>52953594</v>
      </c>
      <c r="AN7" s="59">
        <v>1</v>
      </c>
      <c r="AO7" s="61" t="s">
        <v>2062</v>
      </c>
      <c r="AP7" s="94">
        <v>30336</v>
      </c>
      <c r="AQ7" s="72">
        <f t="shared" si="5"/>
        <v>39.972602739726028</v>
      </c>
      <c r="AR7" s="73"/>
      <c r="AS7" s="74"/>
      <c r="AT7" s="74"/>
      <c r="AU7" s="110" t="s">
        <v>2063</v>
      </c>
      <c r="AV7" s="110" t="s">
        <v>2064</v>
      </c>
      <c r="AW7" s="111">
        <v>3142924857</v>
      </c>
      <c r="AX7" t="s">
        <v>2065</v>
      </c>
      <c r="AY7" s="75">
        <v>44573</v>
      </c>
      <c r="AZ7" s="95">
        <v>20800000</v>
      </c>
      <c r="BA7" s="77">
        <v>2600000</v>
      </c>
      <c r="BB7" s="3" t="s">
        <v>2034</v>
      </c>
      <c r="BC7" s="3">
        <v>8</v>
      </c>
      <c r="BD7" s="3"/>
      <c r="BE7" s="79">
        <f t="shared" si="1"/>
        <v>240</v>
      </c>
      <c r="BF7" s="96" t="s">
        <v>2066</v>
      </c>
      <c r="BG7" s="112" t="s">
        <v>2067</v>
      </c>
      <c r="BH7" s="81">
        <v>5</v>
      </c>
      <c r="BI7" s="82">
        <v>298</v>
      </c>
      <c r="BJ7" s="83">
        <v>44574</v>
      </c>
      <c r="BK7" s="82">
        <v>20800000</v>
      </c>
      <c r="BL7" s="98"/>
      <c r="BM7" s="99"/>
      <c r="BN7" s="99"/>
      <c r="BO7" s="99"/>
      <c r="BP7" s="99"/>
      <c r="BQ7" s="99"/>
      <c r="BR7" s="106" t="s">
        <v>2068</v>
      </c>
      <c r="BS7" s="89" t="s">
        <v>2069</v>
      </c>
      <c r="BT7" s="100">
        <v>44574</v>
      </c>
      <c r="BU7" s="83">
        <v>44574</v>
      </c>
      <c r="BV7" s="83">
        <v>44816</v>
      </c>
      <c r="BW7" s="98"/>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101"/>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0">
        <f t="shared" si="2"/>
        <v>20800000</v>
      </c>
      <c r="FE7" s="89">
        <f t="shared" si="3"/>
        <v>44816</v>
      </c>
      <c r="FF7" s="56" t="str">
        <f t="shared" ca="1" si="4"/>
        <v xml:space="preserve"> TERMINADO</v>
      </c>
      <c r="FG7" s="99"/>
      <c r="FH7" s="99"/>
      <c r="FI7" s="102"/>
      <c r="FJ7" s="92" t="s">
        <v>80</v>
      </c>
    </row>
    <row r="8" spans="1:166" ht="15">
      <c r="A8" s="3">
        <v>67467</v>
      </c>
      <c r="B8" s="3" t="s">
        <v>2002</v>
      </c>
      <c r="C8" s="53" t="s">
        <v>2003</v>
      </c>
      <c r="D8" s="53" t="s">
        <v>2070</v>
      </c>
      <c r="E8" s="53"/>
      <c r="F8" s="3">
        <v>6</v>
      </c>
      <c r="G8" s="54" t="s">
        <v>2054</v>
      </c>
      <c r="H8" s="55">
        <v>129</v>
      </c>
      <c r="I8" s="56" t="s">
        <v>2006</v>
      </c>
      <c r="J8" s="53" t="s">
        <v>2055</v>
      </c>
      <c r="K8" s="63" t="s">
        <v>2056</v>
      </c>
      <c r="L8" s="58" t="s">
        <v>2057</v>
      </c>
      <c r="M8" s="59" t="s">
        <v>2010</v>
      </c>
      <c r="N8" s="59" t="s">
        <v>2058</v>
      </c>
      <c r="O8" s="59">
        <v>199</v>
      </c>
      <c r="P8" s="60">
        <v>44568</v>
      </c>
      <c r="Q8" s="59">
        <v>110400000</v>
      </c>
      <c r="R8" s="61" t="s">
        <v>2059</v>
      </c>
      <c r="S8" s="62" t="s">
        <v>2060</v>
      </c>
      <c r="T8" s="63" t="s">
        <v>2014</v>
      </c>
      <c r="U8" s="63"/>
      <c r="V8" s="63"/>
      <c r="W8" s="63"/>
      <c r="X8" s="64"/>
      <c r="Y8" s="64"/>
      <c r="Z8" s="64"/>
      <c r="AA8" s="64"/>
      <c r="AB8" s="64"/>
      <c r="AC8" s="63" t="s">
        <v>2014</v>
      </c>
      <c r="AD8" s="63"/>
      <c r="AE8" s="63"/>
      <c r="AF8" s="63"/>
      <c r="AG8" s="63"/>
      <c r="AH8" s="65">
        <f t="shared" si="0"/>
        <v>110400000</v>
      </c>
      <c r="AI8" s="66" t="s">
        <v>2071</v>
      </c>
      <c r="AJ8" s="67" t="s">
        <v>82</v>
      </c>
      <c r="AK8" s="68" t="s">
        <v>2072</v>
      </c>
      <c r="AL8" s="69" t="s">
        <v>2017</v>
      </c>
      <c r="AM8" s="59">
        <v>1022384288</v>
      </c>
      <c r="AN8" s="59">
        <v>2</v>
      </c>
      <c r="AO8" s="61" t="s">
        <v>2018</v>
      </c>
      <c r="AP8" s="94">
        <v>34059</v>
      </c>
      <c r="AQ8" s="72">
        <f t="shared" si="5"/>
        <v>29.772602739726029</v>
      </c>
      <c r="AR8" s="73"/>
      <c r="AS8" s="74"/>
      <c r="AT8" s="74"/>
      <c r="AU8" s="113" t="s">
        <v>2063</v>
      </c>
      <c r="AV8" s="113" t="s">
        <v>2073</v>
      </c>
      <c r="AW8" s="114">
        <v>3242993761</v>
      </c>
      <c r="AX8" t="s">
        <v>2074</v>
      </c>
      <c r="AY8" s="75">
        <v>44573</v>
      </c>
      <c r="AZ8" s="95">
        <v>18400000</v>
      </c>
      <c r="BA8" s="77">
        <v>2300000</v>
      </c>
      <c r="BB8" s="3" t="s">
        <v>2034</v>
      </c>
      <c r="BC8" s="3">
        <v>8</v>
      </c>
      <c r="BD8" s="3"/>
      <c r="BE8" s="79">
        <f t="shared" si="1"/>
        <v>240</v>
      </c>
      <c r="BF8" s="96" t="s">
        <v>2066</v>
      </c>
      <c r="BG8" s="112" t="s">
        <v>2067</v>
      </c>
      <c r="BH8" s="81">
        <v>5</v>
      </c>
      <c r="BI8" s="82">
        <v>301</v>
      </c>
      <c r="BJ8" s="83">
        <v>44574</v>
      </c>
      <c r="BK8" s="82">
        <v>18400000</v>
      </c>
      <c r="BL8" s="98"/>
      <c r="BM8" s="99"/>
      <c r="BN8" s="99"/>
      <c r="BO8" s="99"/>
      <c r="BP8" s="99"/>
      <c r="BQ8" s="99"/>
      <c r="BR8" s="85" t="s">
        <v>2075</v>
      </c>
      <c r="BS8" s="89" t="s">
        <v>2076</v>
      </c>
      <c r="BT8" s="100">
        <v>44574</v>
      </c>
      <c r="BU8" s="83">
        <v>44574</v>
      </c>
      <c r="BV8" s="83">
        <v>44816</v>
      </c>
      <c r="BW8" s="98"/>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101"/>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0">
        <f t="shared" si="2"/>
        <v>18400000</v>
      </c>
      <c r="FE8" s="89">
        <f t="shared" si="3"/>
        <v>44816</v>
      </c>
      <c r="FF8" s="56" t="str">
        <f t="shared" ca="1" si="4"/>
        <v xml:space="preserve"> TERMINADO</v>
      </c>
      <c r="FG8" s="99"/>
      <c r="FH8" s="99"/>
      <c r="FI8" s="102"/>
      <c r="FJ8" s="92" t="s">
        <v>90</v>
      </c>
    </row>
    <row r="9" spans="1:166" ht="15">
      <c r="A9" s="55">
        <v>67272</v>
      </c>
      <c r="B9" s="55" t="s">
        <v>2002</v>
      </c>
      <c r="C9" s="53" t="s">
        <v>2003</v>
      </c>
      <c r="D9" s="103" t="s">
        <v>2077</v>
      </c>
      <c r="E9" s="103"/>
      <c r="F9" s="3">
        <v>7</v>
      </c>
      <c r="G9" s="54" t="s">
        <v>2005</v>
      </c>
      <c r="H9" s="55">
        <v>184</v>
      </c>
      <c r="I9" s="56" t="s">
        <v>2006</v>
      </c>
      <c r="J9" s="103" t="s">
        <v>2078</v>
      </c>
      <c r="K9" s="63" t="s">
        <v>2079</v>
      </c>
      <c r="L9" s="58" t="s">
        <v>2080</v>
      </c>
      <c r="M9" s="59" t="s">
        <v>2010</v>
      </c>
      <c r="N9" s="59" t="s">
        <v>2011</v>
      </c>
      <c r="O9" s="59">
        <v>242</v>
      </c>
      <c r="P9" s="60">
        <v>44573</v>
      </c>
      <c r="Q9" s="59">
        <v>101200000</v>
      </c>
      <c r="R9" s="61" t="s">
        <v>2012</v>
      </c>
      <c r="S9" s="104" t="s">
        <v>2013</v>
      </c>
      <c r="T9" s="63" t="s">
        <v>2014</v>
      </c>
      <c r="U9" s="63"/>
      <c r="V9" s="63"/>
      <c r="W9" s="63"/>
      <c r="X9" s="64"/>
      <c r="Y9" s="64"/>
      <c r="Z9" s="64"/>
      <c r="AA9" s="64"/>
      <c r="AB9" s="64"/>
      <c r="AC9" s="63" t="s">
        <v>2014</v>
      </c>
      <c r="AD9" s="63"/>
      <c r="AE9" s="63"/>
      <c r="AF9" s="63"/>
      <c r="AG9" s="63"/>
      <c r="AH9" s="65">
        <f t="shared" si="0"/>
        <v>101200000</v>
      </c>
      <c r="AI9" s="66" t="s">
        <v>2015</v>
      </c>
      <c r="AJ9" s="67" t="s">
        <v>91</v>
      </c>
      <c r="AK9" s="68" t="s">
        <v>94</v>
      </c>
      <c r="AL9" s="69" t="s">
        <v>2017</v>
      </c>
      <c r="AM9" s="59">
        <v>1030582824</v>
      </c>
      <c r="AN9" s="59">
        <v>9</v>
      </c>
      <c r="AO9" s="61" t="s">
        <v>2018</v>
      </c>
      <c r="AP9" s="94">
        <v>33198</v>
      </c>
      <c r="AQ9" s="72">
        <f t="shared" si="5"/>
        <v>32.131506849315066</v>
      </c>
      <c r="AR9" s="73"/>
      <c r="AS9" s="74"/>
      <c r="AT9" s="74"/>
      <c r="AU9" s="62" t="s">
        <v>2031</v>
      </c>
      <c r="AV9" s="62" t="s">
        <v>2081</v>
      </c>
      <c r="AW9" s="66">
        <v>3002056737</v>
      </c>
      <c r="AX9" t="s">
        <v>2082</v>
      </c>
      <c r="AY9" s="75">
        <v>44573</v>
      </c>
      <c r="AZ9" s="95">
        <v>101200000</v>
      </c>
      <c r="BA9" s="77">
        <v>9200000</v>
      </c>
      <c r="BB9" s="3" t="s">
        <v>2022</v>
      </c>
      <c r="BC9" s="3">
        <v>11</v>
      </c>
      <c r="BD9" s="3"/>
      <c r="BE9" s="79">
        <f t="shared" si="1"/>
        <v>330</v>
      </c>
      <c r="BF9" s="56" t="s">
        <v>2083</v>
      </c>
      <c r="BG9" s="80">
        <v>20226620001353</v>
      </c>
      <c r="BH9" s="105">
        <v>1</v>
      </c>
      <c r="BI9" s="82">
        <v>272</v>
      </c>
      <c r="BJ9" s="83">
        <v>44574</v>
      </c>
      <c r="BK9" s="82">
        <v>101200000</v>
      </c>
      <c r="BL9" s="98"/>
      <c r="BM9" s="99"/>
      <c r="BN9" s="99"/>
      <c r="BO9" s="99"/>
      <c r="BP9" s="99"/>
      <c r="BQ9" s="99"/>
      <c r="BR9" s="85" t="s">
        <v>2084</v>
      </c>
      <c r="BS9" s="89" t="s">
        <v>2085</v>
      </c>
      <c r="BT9" s="100">
        <v>44575</v>
      </c>
      <c r="BU9" s="83">
        <v>44575</v>
      </c>
      <c r="BV9" s="83">
        <v>44908</v>
      </c>
      <c r="BW9" s="98"/>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101"/>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0">
        <f t="shared" si="2"/>
        <v>101200000</v>
      </c>
      <c r="FE9" s="89">
        <f t="shared" si="3"/>
        <v>44908</v>
      </c>
      <c r="FF9" s="56" t="str">
        <f t="shared" ca="1" si="4"/>
        <v>EN EJECUCION</v>
      </c>
      <c r="FG9" s="99"/>
      <c r="FH9" s="99"/>
      <c r="FI9" s="102"/>
      <c r="FJ9" s="92" t="s">
        <v>99</v>
      </c>
    </row>
    <row r="10" spans="1:166" ht="15">
      <c r="A10" s="55">
        <v>66665</v>
      </c>
      <c r="B10" s="55" t="s">
        <v>2002</v>
      </c>
      <c r="C10" s="53" t="s">
        <v>2003</v>
      </c>
      <c r="D10" s="103" t="s">
        <v>2086</v>
      </c>
      <c r="E10" s="103"/>
      <c r="F10" s="3">
        <v>8</v>
      </c>
      <c r="G10" s="54" t="s">
        <v>2005</v>
      </c>
      <c r="H10" s="55">
        <v>181</v>
      </c>
      <c r="I10" s="56" t="s">
        <v>2006</v>
      </c>
      <c r="J10" s="103" t="s">
        <v>2087</v>
      </c>
      <c r="K10" s="63" t="s">
        <v>2040</v>
      </c>
      <c r="L10" s="58" t="s">
        <v>2088</v>
      </c>
      <c r="M10" s="59" t="s">
        <v>2010</v>
      </c>
      <c r="N10" s="59" t="s">
        <v>2011</v>
      </c>
      <c r="O10" s="59">
        <v>244</v>
      </c>
      <c r="P10" s="60">
        <v>44573</v>
      </c>
      <c r="Q10" s="59">
        <v>51700000</v>
      </c>
      <c r="R10" s="61" t="s">
        <v>2012</v>
      </c>
      <c r="S10" s="104" t="s">
        <v>2013</v>
      </c>
      <c r="T10" s="63" t="s">
        <v>2014</v>
      </c>
      <c r="U10" s="63"/>
      <c r="V10" s="63"/>
      <c r="W10" s="63"/>
      <c r="X10" s="64"/>
      <c r="Y10" s="64"/>
      <c r="Z10" s="64"/>
      <c r="AA10" s="64"/>
      <c r="AB10" s="64"/>
      <c r="AC10" s="63" t="s">
        <v>2014</v>
      </c>
      <c r="AD10" s="63"/>
      <c r="AE10" s="63"/>
      <c r="AF10" s="63"/>
      <c r="AG10" s="63"/>
      <c r="AH10" s="65">
        <f t="shared" si="0"/>
        <v>51700000</v>
      </c>
      <c r="AI10" s="66" t="s">
        <v>2061</v>
      </c>
      <c r="AJ10" s="67" t="s">
        <v>100</v>
      </c>
      <c r="AK10" s="68" t="s">
        <v>103</v>
      </c>
      <c r="AL10" s="69" t="s">
        <v>2017</v>
      </c>
      <c r="AM10" s="59">
        <v>20499867</v>
      </c>
      <c r="AN10" s="59">
        <v>3</v>
      </c>
      <c r="AO10" s="61" t="s">
        <v>2062</v>
      </c>
      <c r="AP10" s="94">
        <v>29935</v>
      </c>
      <c r="AQ10" s="72">
        <f t="shared" si="5"/>
        <v>41.07123287671233</v>
      </c>
      <c r="AR10" s="73"/>
      <c r="AS10" s="74"/>
      <c r="AT10" s="74"/>
      <c r="AU10" s="62" t="s">
        <v>2089</v>
      </c>
      <c r="AV10" s="62" t="s">
        <v>2090</v>
      </c>
      <c r="AW10" s="66">
        <v>3144252196</v>
      </c>
      <c r="AX10" t="s">
        <v>2091</v>
      </c>
      <c r="AY10" s="75">
        <v>44580</v>
      </c>
      <c r="AZ10" s="95">
        <v>51700000</v>
      </c>
      <c r="BA10" s="77">
        <v>4700000</v>
      </c>
      <c r="BB10" s="3" t="s">
        <v>2022</v>
      </c>
      <c r="BC10" s="3">
        <v>11</v>
      </c>
      <c r="BD10" s="3"/>
      <c r="BE10" s="79">
        <f t="shared" si="1"/>
        <v>330</v>
      </c>
      <c r="BF10" s="96" t="s">
        <v>2035</v>
      </c>
      <c r="BG10" s="97" t="s">
        <v>2014</v>
      </c>
      <c r="BH10" s="105">
        <v>1</v>
      </c>
      <c r="BI10" s="82">
        <v>370</v>
      </c>
      <c r="BJ10" s="83">
        <v>44581</v>
      </c>
      <c r="BK10" s="82">
        <v>51700000</v>
      </c>
      <c r="BL10" s="98"/>
      <c r="BM10" s="99"/>
      <c r="BN10" s="99"/>
      <c r="BO10" s="99"/>
      <c r="BP10" s="99"/>
      <c r="BQ10" s="99"/>
      <c r="BR10" s="115" t="s">
        <v>2092</v>
      </c>
      <c r="BS10" s="89" t="s">
        <v>2093</v>
      </c>
      <c r="BT10" s="100">
        <v>44580</v>
      </c>
      <c r="BU10" s="83">
        <v>44581</v>
      </c>
      <c r="BV10" s="83">
        <v>44914</v>
      </c>
      <c r="BW10" s="98"/>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101"/>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0">
        <f t="shared" si="2"/>
        <v>51700000</v>
      </c>
      <c r="FE10" s="89">
        <f t="shared" si="3"/>
        <v>44914</v>
      </c>
      <c r="FF10" s="56" t="str">
        <f t="shared" ca="1" si="4"/>
        <v>EN EJECUCION</v>
      </c>
      <c r="FG10" s="99"/>
      <c r="FH10" s="99"/>
      <c r="FI10" s="102"/>
      <c r="FJ10" s="92" t="s">
        <v>108</v>
      </c>
    </row>
    <row r="11" spans="1:166" ht="15">
      <c r="A11" s="55">
        <v>67414</v>
      </c>
      <c r="B11" s="55" t="s">
        <v>2002</v>
      </c>
      <c r="C11" s="53" t="s">
        <v>2003</v>
      </c>
      <c r="D11" s="103" t="s">
        <v>2094</v>
      </c>
      <c r="E11" s="103"/>
      <c r="F11" s="3">
        <v>9</v>
      </c>
      <c r="G11" s="54" t="s">
        <v>2095</v>
      </c>
      <c r="H11" s="55">
        <v>24</v>
      </c>
      <c r="I11" s="56" t="s">
        <v>2006</v>
      </c>
      <c r="J11" s="103" t="s">
        <v>2096</v>
      </c>
      <c r="K11" s="63" t="s">
        <v>2079</v>
      </c>
      <c r="L11" s="58" t="s">
        <v>2097</v>
      </c>
      <c r="M11" s="59" t="s">
        <v>2010</v>
      </c>
      <c r="N11" s="59" t="s">
        <v>2011</v>
      </c>
      <c r="O11" s="59">
        <v>243</v>
      </c>
      <c r="P11" s="60">
        <v>44573</v>
      </c>
      <c r="Q11" s="59">
        <v>45600000</v>
      </c>
      <c r="R11" s="116" t="s">
        <v>2098</v>
      </c>
      <c r="S11" s="104" t="s">
        <v>2099</v>
      </c>
      <c r="T11" s="63" t="s">
        <v>2014</v>
      </c>
      <c r="U11" s="63"/>
      <c r="V11" s="63"/>
      <c r="W11" s="63"/>
      <c r="X11" s="64"/>
      <c r="Y11" s="64"/>
      <c r="Z11" s="64"/>
      <c r="AA11" s="64"/>
      <c r="AB11" s="64"/>
      <c r="AC11" s="63" t="s">
        <v>2014</v>
      </c>
      <c r="AD11" s="63"/>
      <c r="AE11" s="63"/>
      <c r="AF11" s="63"/>
      <c r="AG11" s="63"/>
      <c r="AH11" s="65">
        <f t="shared" si="0"/>
        <v>45600000</v>
      </c>
      <c r="AI11" s="66" t="s">
        <v>2030</v>
      </c>
      <c r="AJ11" s="67" t="s">
        <v>109</v>
      </c>
      <c r="AK11" s="68" t="s">
        <v>112</v>
      </c>
      <c r="AL11" s="69" t="s">
        <v>2017</v>
      </c>
      <c r="AM11" s="59">
        <v>52833324</v>
      </c>
      <c r="AN11" s="59">
        <v>5</v>
      </c>
      <c r="AO11" s="61" t="s">
        <v>2062</v>
      </c>
      <c r="AP11" s="94">
        <v>29393</v>
      </c>
      <c r="AQ11" s="72">
        <f t="shared" si="5"/>
        <v>42.556164383561644</v>
      </c>
      <c r="AR11" s="73"/>
      <c r="AS11" s="74"/>
      <c r="AT11" s="74"/>
      <c r="AU11" s="62" t="s">
        <v>2100</v>
      </c>
      <c r="AV11" s="62" t="s">
        <v>2101</v>
      </c>
      <c r="AW11" s="66">
        <v>3178958785</v>
      </c>
      <c r="AX11" t="s">
        <v>2102</v>
      </c>
      <c r="AY11" s="75">
        <v>44573</v>
      </c>
      <c r="AZ11" s="95">
        <v>45600000</v>
      </c>
      <c r="BA11" s="77">
        <v>5700000</v>
      </c>
      <c r="BB11" s="3" t="s">
        <v>2034</v>
      </c>
      <c r="BC11" s="3">
        <v>8</v>
      </c>
      <c r="BD11" s="3"/>
      <c r="BE11" s="79">
        <f t="shared" si="1"/>
        <v>240</v>
      </c>
      <c r="BF11" s="56" t="s">
        <v>94</v>
      </c>
      <c r="BG11" s="80">
        <v>20226620068961</v>
      </c>
      <c r="BH11" s="105">
        <v>1</v>
      </c>
      <c r="BI11" s="82">
        <v>269</v>
      </c>
      <c r="BJ11" s="83">
        <v>44574</v>
      </c>
      <c r="BK11" s="82">
        <v>45600000</v>
      </c>
      <c r="BL11" s="98"/>
      <c r="BM11" s="99"/>
      <c r="BN11" s="99"/>
      <c r="BO11" s="99"/>
      <c r="BP11" s="99"/>
      <c r="BQ11" s="99"/>
      <c r="BR11" s="115" t="s">
        <v>2103</v>
      </c>
      <c r="BS11" s="89" t="s">
        <v>2104</v>
      </c>
      <c r="BT11" s="100">
        <v>44574</v>
      </c>
      <c r="BU11" s="83">
        <v>44574</v>
      </c>
      <c r="BV11" s="83">
        <v>44816</v>
      </c>
      <c r="BW11" s="98"/>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101"/>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0">
        <f t="shared" si="2"/>
        <v>45600000</v>
      </c>
      <c r="FE11" s="89">
        <f t="shared" si="3"/>
        <v>44816</v>
      </c>
      <c r="FF11" s="56" t="str">
        <f t="shared" ca="1" si="4"/>
        <v xml:space="preserve"> TERMINADO</v>
      </c>
      <c r="FG11" s="99"/>
      <c r="FH11" s="99"/>
      <c r="FI11" s="102"/>
      <c r="FJ11" s="92" t="s">
        <v>118</v>
      </c>
    </row>
    <row r="12" spans="1:166" ht="15">
      <c r="A12" s="55">
        <v>67727</v>
      </c>
      <c r="B12" s="55" t="s">
        <v>2002</v>
      </c>
      <c r="C12" s="53" t="s">
        <v>2003</v>
      </c>
      <c r="D12" s="103" t="s">
        <v>2105</v>
      </c>
      <c r="E12" s="103"/>
      <c r="F12" s="3">
        <v>10</v>
      </c>
      <c r="G12" s="54" t="s">
        <v>2005</v>
      </c>
      <c r="H12" s="55">
        <v>182</v>
      </c>
      <c r="I12" s="56" t="s">
        <v>2006</v>
      </c>
      <c r="J12" s="103" t="s">
        <v>2106</v>
      </c>
      <c r="K12" s="63" t="s">
        <v>2040</v>
      </c>
      <c r="L12" s="58" t="s">
        <v>2107</v>
      </c>
      <c r="M12" s="59" t="s">
        <v>2010</v>
      </c>
      <c r="N12" s="59" t="s">
        <v>2011</v>
      </c>
      <c r="O12" s="59">
        <v>245</v>
      </c>
      <c r="P12" s="60">
        <v>44573</v>
      </c>
      <c r="Q12" s="59">
        <v>66000000</v>
      </c>
      <c r="R12" s="61" t="s">
        <v>2012</v>
      </c>
      <c r="S12" s="104" t="s">
        <v>2013</v>
      </c>
      <c r="T12" s="63" t="s">
        <v>2014</v>
      </c>
      <c r="U12" s="63"/>
      <c r="V12" s="63"/>
      <c r="W12" s="63"/>
      <c r="X12" s="64"/>
      <c r="Y12" s="64"/>
      <c r="Z12" s="64"/>
      <c r="AA12" s="64"/>
      <c r="AB12" s="64"/>
      <c r="AC12" s="63" t="s">
        <v>2014</v>
      </c>
      <c r="AD12" s="63"/>
      <c r="AE12" s="63"/>
      <c r="AF12" s="63"/>
      <c r="AG12" s="63"/>
      <c r="AH12" s="65">
        <f t="shared" si="0"/>
        <v>66000000</v>
      </c>
      <c r="AI12" s="66" t="s">
        <v>2030</v>
      </c>
      <c r="AJ12" s="67" t="s">
        <v>119</v>
      </c>
      <c r="AK12" s="68" t="s">
        <v>122</v>
      </c>
      <c r="AL12" s="69" t="s">
        <v>2017</v>
      </c>
      <c r="AM12" s="59">
        <v>51863835</v>
      </c>
      <c r="AN12" s="59">
        <v>1</v>
      </c>
      <c r="AO12" s="61" t="s">
        <v>2062</v>
      </c>
      <c r="AP12" s="94">
        <v>24448</v>
      </c>
      <c r="AQ12" s="72">
        <f>+YEARFRAC(AP12,$AQ$1,3)-1</f>
        <v>55.104109589041094</v>
      </c>
      <c r="AR12" s="73"/>
      <c r="AS12" s="74"/>
      <c r="AT12" s="74"/>
      <c r="AU12" s="62" t="s">
        <v>2100</v>
      </c>
      <c r="AV12" s="62" t="s">
        <v>2108</v>
      </c>
      <c r="AW12" s="66">
        <v>3005578090</v>
      </c>
      <c r="AX12" t="s">
        <v>2109</v>
      </c>
      <c r="AY12" s="75">
        <v>44573</v>
      </c>
      <c r="AZ12" s="95">
        <v>66000000</v>
      </c>
      <c r="BA12" s="77">
        <v>6000000</v>
      </c>
      <c r="BB12" s="3" t="s">
        <v>2022</v>
      </c>
      <c r="BC12" s="3">
        <v>11</v>
      </c>
      <c r="BD12" s="3"/>
      <c r="BE12" s="79">
        <f t="shared" si="1"/>
        <v>330</v>
      </c>
      <c r="BF12" s="96" t="s">
        <v>2035</v>
      </c>
      <c r="BG12" s="97" t="s">
        <v>2014</v>
      </c>
      <c r="BH12" s="105">
        <v>1</v>
      </c>
      <c r="BI12" s="82">
        <v>304</v>
      </c>
      <c r="BJ12" s="83">
        <v>44575</v>
      </c>
      <c r="BK12" s="82">
        <v>66000000</v>
      </c>
      <c r="BL12" s="98"/>
      <c r="BM12" s="99"/>
      <c r="BN12" s="99"/>
      <c r="BO12" s="99"/>
      <c r="BP12" s="99"/>
      <c r="BQ12" s="99"/>
      <c r="BR12" s="115" t="s">
        <v>2110</v>
      </c>
      <c r="BS12" s="89" t="s">
        <v>2111</v>
      </c>
      <c r="BT12" s="100">
        <v>44574</v>
      </c>
      <c r="BU12" s="83">
        <v>44575</v>
      </c>
      <c r="BV12" s="83">
        <v>44908</v>
      </c>
      <c r="BW12" s="98"/>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101"/>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0">
        <f t="shared" si="2"/>
        <v>66000000</v>
      </c>
      <c r="FE12" s="89">
        <f t="shared" si="3"/>
        <v>44908</v>
      </c>
      <c r="FF12" s="56" t="str">
        <f t="shared" ca="1" si="4"/>
        <v>EN EJECUCION</v>
      </c>
      <c r="FG12" s="99"/>
      <c r="FH12" s="99"/>
      <c r="FI12" s="102"/>
      <c r="FJ12" s="92" t="s">
        <v>126</v>
      </c>
    </row>
    <row r="13" spans="1:166" ht="15">
      <c r="A13" s="55">
        <v>67045</v>
      </c>
      <c r="B13" s="55" t="s">
        <v>2002</v>
      </c>
      <c r="C13" s="53" t="s">
        <v>2003</v>
      </c>
      <c r="D13" s="103" t="s">
        <v>2112</v>
      </c>
      <c r="E13" s="103"/>
      <c r="F13" s="3">
        <v>11</v>
      </c>
      <c r="G13" s="54" t="s">
        <v>2005</v>
      </c>
      <c r="H13" s="55">
        <v>186</v>
      </c>
      <c r="I13" s="56" t="s">
        <v>2006</v>
      </c>
      <c r="J13" s="103" t="s">
        <v>2113</v>
      </c>
      <c r="K13" s="63" t="s">
        <v>2079</v>
      </c>
      <c r="L13" s="58" t="s">
        <v>2114</v>
      </c>
      <c r="M13" s="59" t="s">
        <v>2010</v>
      </c>
      <c r="N13" s="59" t="s">
        <v>2011</v>
      </c>
      <c r="O13" s="59">
        <v>386</v>
      </c>
      <c r="P13" s="60">
        <v>44578</v>
      </c>
      <c r="Q13" s="59">
        <v>39200000</v>
      </c>
      <c r="R13" s="61" t="s">
        <v>2012</v>
      </c>
      <c r="S13" s="104" t="s">
        <v>2013</v>
      </c>
      <c r="T13" s="63" t="s">
        <v>2014</v>
      </c>
      <c r="U13" s="63"/>
      <c r="V13" s="63"/>
      <c r="W13" s="63"/>
      <c r="X13" s="64"/>
      <c r="Y13" s="64"/>
      <c r="Z13" s="64"/>
      <c r="AA13" s="64"/>
      <c r="AB13" s="64"/>
      <c r="AC13" s="63" t="s">
        <v>2014</v>
      </c>
      <c r="AD13" s="63"/>
      <c r="AE13" s="63"/>
      <c r="AF13" s="63"/>
      <c r="AG13" s="63"/>
      <c r="AH13" s="65">
        <f t="shared" si="0"/>
        <v>39200000</v>
      </c>
      <c r="AI13" s="66" t="s">
        <v>2030</v>
      </c>
      <c r="AJ13" s="67" t="s">
        <v>127</v>
      </c>
      <c r="AK13" s="68" t="s">
        <v>130</v>
      </c>
      <c r="AL13" s="69" t="s">
        <v>2017</v>
      </c>
      <c r="AM13" s="59">
        <v>1015407312</v>
      </c>
      <c r="AN13" s="59">
        <v>7</v>
      </c>
      <c r="AO13" s="61" t="s">
        <v>2062</v>
      </c>
      <c r="AP13" s="94">
        <v>32340</v>
      </c>
      <c r="AQ13" s="72">
        <f t="shared" ref="AQ13:AQ76" si="6">+YEARFRAC(AP13,$AQ$1,3)-1</f>
        <v>33.482191780821921</v>
      </c>
      <c r="AR13" s="73"/>
      <c r="AS13" s="74"/>
      <c r="AT13" s="74"/>
      <c r="AU13" s="62" t="s">
        <v>2089</v>
      </c>
      <c r="AV13" s="62" t="s">
        <v>2115</v>
      </c>
      <c r="AW13" s="66">
        <v>3108023607</v>
      </c>
      <c r="AX13" t="s">
        <v>2116</v>
      </c>
      <c r="AY13" s="75">
        <v>44579</v>
      </c>
      <c r="AZ13" s="95">
        <v>39200000</v>
      </c>
      <c r="BA13" s="77">
        <v>4900000</v>
      </c>
      <c r="BB13" s="3" t="s">
        <v>2034</v>
      </c>
      <c r="BC13" s="3">
        <v>8</v>
      </c>
      <c r="BD13" s="3"/>
      <c r="BE13" s="79">
        <f t="shared" si="1"/>
        <v>240</v>
      </c>
      <c r="BF13" s="56" t="s">
        <v>94</v>
      </c>
      <c r="BG13" s="80">
        <v>20226620068961</v>
      </c>
      <c r="BH13" s="105">
        <v>1</v>
      </c>
      <c r="BI13" s="82">
        <v>335</v>
      </c>
      <c r="BJ13" s="83">
        <v>44579</v>
      </c>
      <c r="BK13" s="82">
        <v>39200000</v>
      </c>
      <c r="BL13" s="98"/>
      <c r="BM13" s="99"/>
      <c r="BN13" s="99"/>
      <c r="BO13" s="99"/>
      <c r="BP13" s="99"/>
      <c r="BQ13" s="99"/>
      <c r="BR13" s="115" t="s">
        <v>2117</v>
      </c>
      <c r="BS13" s="89" t="s">
        <v>2118</v>
      </c>
      <c r="BT13" s="100">
        <v>44579</v>
      </c>
      <c r="BU13" s="83">
        <v>44579</v>
      </c>
      <c r="BV13" s="83">
        <v>44821</v>
      </c>
      <c r="BW13" s="98"/>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101"/>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0">
        <f t="shared" si="2"/>
        <v>39200000</v>
      </c>
      <c r="FE13" s="89">
        <f t="shared" si="3"/>
        <v>44821</v>
      </c>
      <c r="FF13" s="56" t="str">
        <f t="shared" ca="1" si="4"/>
        <v xml:space="preserve"> TERMINADO</v>
      </c>
      <c r="FG13" s="99"/>
      <c r="FH13" s="99"/>
      <c r="FI13" s="102"/>
      <c r="FJ13" s="92" t="s">
        <v>136</v>
      </c>
    </row>
    <row r="14" spans="1:166" s="158" customFormat="1" ht="15">
      <c r="A14" s="117">
        <v>67467</v>
      </c>
      <c r="B14" s="117" t="s">
        <v>2119</v>
      </c>
      <c r="C14" s="118" t="s">
        <v>2003</v>
      </c>
      <c r="D14" s="118" t="s">
        <v>2120</v>
      </c>
      <c r="E14" s="118"/>
      <c r="F14" s="117">
        <v>12</v>
      </c>
      <c r="G14" s="119" t="s">
        <v>2054</v>
      </c>
      <c r="H14" s="120">
        <v>130</v>
      </c>
      <c r="I14" s="121" t="s">
        <v>2006</v>
      </c>
      <c r="J14" s="118" t="s">
        <v>2055</v>
      </c>
      <c r="K14" s="122" t="s">
        <v>2056</v>
      </c>
      <c r="L14" s="123" t="s">
        <v>2057</v>
      </c>
      <c r="M14" s="124" t="s">
        <v>2010</v>
      </c>
      <c r="N14" s="124" t="s">
        <v>2058</v>
      </c>
      <c r="O14" s="124">
        <v>199</v>
      </c>
      <c r="P14" s="125">
        <v>44568</v>
      </c>
      <c r="Q14" s="124">
        <v>110400000</v>
      </c>
      <c r="R14" s="126" t="s">
        <v>2059</v>
      </c>
      <c r="S14" s="127" t="s">
        <v>2060</v>
      </c>
      <c r="T14" s="122" t="s">
        <v>2014</v>
      </c>
      <c r="U14" s="122"/>
      <c r="V14" s="122"/>
      <c r="W14" s="122"/>
      <c r="X14" s="128"/>
      <c r="Y14" s="128"/>
      <c r="Z14" s="128"/>
      <c r="AA14" s="128"/>
      <c r="AB14" s="128"/>
      <c r="AC14" s="122" t="s">
        <v>2014</v>
      </c>
      <c r="AD14" s="122"/>
      <c r="AE14" s="122"/>
      <c r="AF14" s="122"/>
      <c r="AG14" s="122"/>
      <c r="AH14" s="129">
        <f t="shared" si="0"/>
        <v>110400000</v>
      </c>
      <c r="AI14" s="130" t="s">
        <v>2071</v>
      </c>
      <c r="AJ14" s="131" t="s">
        <v>137</v>
      </c>
      <c r="AK14" s="132" t="s">
        <v>2121</v>
      </c>
      <c r="AL14" s="133" t="s">
        <v>2017</v>
      </c>
      <c r="AM14" s="124">
        <v>1023018345</v>
      </c>
      <c r="AN14" s="124">
        <v>1</v>
      </c>
      <c r="AO14" s="126" t="s">
        <v>2018</v>
      </c>
      <c r="AP14" s="134">
        <v>35442</v>
      </c>
      <c r="AQ14" s="135">
        <f t="shared" si="6"/>
        <v>24.983561643835618</v>
      </c>
      <c r="AR14" s="136"/>
      <c r="AS14" s="137"/>
      <c r="AT14" s="137"/>
      <c r="AU14" s="127" t="s">
        <v>2063</v>
      </c>
      <c r="AV14" s="127" t="s">
        <v>2122</v>
      </c>
      <c r="AW14" s="130">
        <v>3125406363</v>
      </c>
      <c r="AX14" t="s">
        <v>2123</v>
      </c>
      <c r="AY14" s="138">
        <v>44573</v>
      </c>
      <c r="AZ14" s="139">
        <v>18400000</v>
      </c>
      <c r="BA14" s="140">
        <v>2300000</v>
      </c>
      <c r="BB14" s="117" t="s">
        <v>2034</v>
      </c>
      <c r="BC14" s="117">
        <v>8</v>
      </c>
      <c r="BD14" s="117"/>
      <c r="BE14" s="141">
        <f t="shared" si="1"/>
        <v>240</v>
      </c>
      <c r="BF14" s="142" t="s">
        <v>2066</v>
      </c>
      <c r="BG14" s="143" t="s">
        <v>2067</v>
      </c>
      <c r="BH14" s="144">
        <v>5</v>
      </c>
      <c r="BI14" s="145">
        <v>302</v>
      </c>
      <c r="BJ14" s="146">
        <v>44574</v>
      </c>
      <c r="BK14" s="145">
        <v>18400000</v>
      </c>
      <c r="BL14" s="147"/>
      <c r="BM14" s="148"/>
      <c r="BN14" s="148"/>
      <c r="BO14" s="148"/>
      <c r="BP14" s="148"/>
      <c r="BQ14" s="148"/>
      <c r="BR14" s="149" t="s">
        <v>2124</v>
      </c>
      <c r="BS14" s="150" t="s">
        <v>2125</v>
      </c>
      <c r="BT14" s="151">
        <v>44574</v>
      </c>
      <c r="BU14" s="146">
        <v>44574</v>
      </c>
      <c r="BV14" s="146">
        <v>44816</v>
      </c>
      <c r="BW14" s="147"/>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52">
        <v>44704</v>
      </c>
      <c r="DU14" s="152">
        <v>44704</v>
      </c>
      <c r="DV14" s="153" t="s">
        <v>139</v>
      </c>
      <c r="DW14" s="154">
        <v>33818</v>
      </c>
      <c r="DX14" s="148" t="s">
        <v>2017</v>
      </c>
      <c r="DY14" s="155">
        <v>1032451405</v>
      </c>
      <c r="DZ14" s="148">
        <v>1</v>
      </c>
      <c r="EA14" s="155" t="s">
        <v>2126</v>
      </c>
      <c r="EB14" s="155">
        <v>3134074745</v>
      </c>
      <c r="EC14" s="155" t="s">
        <v>2127</v>
      </c>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56">
        <f t="shared" si="2"/>
        <v>18400000</v>
      </c>
      <c r="FE14" s="150">
        <f t="shared" si="3"/>
        <v>44816</v>
      </c>
      <c r="FF14" s="121" t="str">
        <f t="shared" ca="1" si="4"/>
        <v xml:space="preserve"> TERMINADO</v>
      </c>
      <c r="FG14" s="148"/>
      <c r="FH14" s="148"/>
      <c r="FI14" s="157"/>
      <c r="FJ14" s="92" t="s">
        <v>144</v>
      </c>
    </row>
    <row r="15" spans="1:166" ht="15" customHeight="1">
      <c r="A15" s="3">
        <v>67467</v>
      </c>
      <c r="B15" s="3" t="s">
        <v>2002</v>
      </c>
      <c r="C15" s="53" t="s">
        <v>2003</v>
      </c>
      <c r="D15" s="53" t="s">
        <v>2128</v>
      </c>
      <c r="E15" s="53"/>
      <c r="F15" s="3">
        <v>13</v>
      </c>
      <c r="G15" s="54" t="s">
        <v>2054</v>
      </c>
      <c r="H15" s="55">
        <v>132</v>
      </c>
      <c r="I15" s="56" t="s">
        <v>2006</v>
      </c>
      <c r="J15" s="53" t="s">
        <v>2055</v>
      </c>
      <c r="K15" s="63" t="s">
        <v>2056</v>
      </c>
      <c r="L15" s="58" t="s">
        <v>2057</v>
      </c>
      <c r="M15" s="59" t="s">
        <v>2010</v>
      </c>
      <c r="N15" s="59" t="s">
        <v>2058</v>
      </c>
      <c r="O15" s="59">
        <v>199</v>
      </c>
      <c r="P15" s="60">
        <v>44568</v>
      </c>
      <c r="Q15" s="59">
        <v>110400000</v>
      </c>
      <c r="R15" s="61" t="s">
        <v>2059</v>
      </c>
      <c r="S15" s="62" t="s">
        <v>2060</v>
      </c>
      <c r="T15" s="63" t="s">
        <v>2014</v>
      </c>
      <c r="U15" s="63"/>
      <c r="V15" s="63"/>
      <c r="W15" s="63"/>
      <c r="X15" s="64"/>
      <c r="Y15" s="64"/>
      <c r="Z15" s="64"/>
      <c r="AA15" s="64"/>
      <c r="AB15" s="64"/>
      <c r="AC15" s="63" t="s">
        <v>2014</v>
      </c>
      <c r="AD15" s="63"/>
      <c r="AE15" s="63"/>
      <c r="AF15" s="63"/>
      <c r="AG15" s="63"/>
      <c r="AH15" s="65">
        <f t="shared" si="0"/>
        <v>110400000</v>
      </c>
      <c r="AI15" s="66" t="s">
        <v>2071</v>
      </c>
      <c r="AJ15" s="67" t="s">
        <v>146</v>
      </c>
      <c r="AK15" s="68" t="s">
        <v>148</v>
      </c>
      <c r="AL15" s="69" t="s">
        <v>2017</v>
      </c>
      <c r="AM15" s="59">
        <v>79137763</v>
      </c>
      <c r="AN15" s="59">
        <v>8</v>
      </c>
      <c r="AO15" s="61" t="s">
        <v>2018</v>
      </c>
      <c r="AP15" s="94">
        <v>26011</v>
      </c>
      <c r="AQ15" s="72">
        <f t="shared" si="6"/>
        <v>50.821917808219176</v>
      </c>
      <c r="AR15" s="73"/>
      <c r="AS15" s="74"/>
      <c r="AT15" s="74"/>
      <c r="AU15" s="62" t="s">
        <v>2063</v>
      </c>
      <c r="AV15" s="62" t="s">
        <v>2129</v>
      </c>
      <c r="AW15" s="66">
        <v>3112466767</v>
      </c>
      <c r="AX15" t="s">
        <v>2130</v>
      </c>
      <c r="AY15" s="75">
        <v>44574</v>
      </c>
      <c r="AZ15" s="95">
        <v>18400000</v>
      </c>
      <c r="BA15" s="77">
        <v>2300000</v>
      </c>
      <c r="BB15" s="3" t="s">
        <v>2034</v>
      </c>
      <c r="BC15" s="3">
        <v>8</v>
      </c>
      <c r="BD15" s="3"/>
      <c r="BE15" s="79">
        <f t="shared" si="1"/>
        <v>240</v>
      </c>
      <c r="BF15" s="96" t="s">
        <v>2066</v>
      </c>
      <c r="BG15" s="112" t="s">
        <v>2067</v>
      </c>
      <c r="BH15" s="81">
        <v>5</v>
      </c>
      <c r="BI15" s="82">
        <v>305</v>
      </c>
      <c r="BJ15" s="83">
        <v>44575</v>
      </c>
      <c r="BK15" s="82">
        <v>18400000</v>
      </c>
      <c r="BL15" s="98"/>
      <c r="BM15" s="99"/>
      <c r="BN15" s="99"/>
      <c r="BO15" s="99"/>
      <c r="BP15" s="99"/>
      <c r="BQ15" s="99"/>
      <c r="BR15" s="159" t="s">
        <v>2131</v>
      </c>
      <c r="BS15" s="89" t="s">
        <v>2076</v>
      </c>
      <c r="BT15" s="100">
        <v>44575</v>
      </c>
      <c r="BU15" s="83">
        <v>44575</v>
      </c>
      <c r="BV15" s="83">
        <v>44817</v>
      </c>
      <c r="BW15" s="98"/>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101"/>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0">
        <f t="shared" si="2"/>
        <v>18400000</v>
      </c>
      <c r="FE15" s="89">
        <f t="shared" si="3"/>
        <v>44817</v>
      </c>
      <c r="FF15" s="56" t="str">
        <f t="shared" ca="1" si="4"/>
        <v xml:space="preserve"> TERMINADO</v>
      </c>
      <c r="FG15" s="99"/>
      <c r="FH15" s="99"/>
      <c r="FI15" s="102"/>
      <c r="FJ15" s="92" t="s">
        <v>153</v>
      </c>
    </row>
    <row r="16" spans="1:166" ht="15">
      <c r="A16" s="55">
        <v>67026</v>
      </c>
      <c r="B16" s="55" t="s">
        <v>2002</v>
      </c>
      <c r="C16" s="53" t="s">
        <v>2003</v>
      </c>
      <c r="D16" s="103" t="s">
        <v>2132</v>
      </c>
      <c r="E16" s="103"/>
      <c r="F16" s="3">
        <v>14</v>
      </c>
      <c r="G16" s="54" t="s">
        <v>2005</v>
      </c>
      <c r="H16" s="55">
        <v>60</v>
      </c>
      <c r="I16" s="56" t="s">
        <v>2006</v>
      </c>
      <c r="J16" s="103" t="s">
        <v>2133</v>
      </c>
      <c r="K16" s="63" t="s">
        <v>2079</v>
      </c>
      <c r="L16" s="58" t="s">
        <v>2134</v>
      </c>
      <c r="M16" s="59" t="s">
        <v>2010</v>
      </c>
      <c r="N16" s="59" t="s">
        <v>2011</v>
      </c>
      <c r="O16" s="59">
        <v>247</v>
      </c>
      <c r="P16" s="60">
        <v>44573</v>
      </c>
      <c r="Q16" s="59">
        <v>48000000</v>
      </c>
      <c r="R16" s="61" t="s">
        <v>2012</v>
      </c>
      <c r="S16" s="104" t="s">
        <v>2013</v>
      </c>
      <c r="T16" s="63" t="s">
        <v>2014</v>
      </c>
      <c r="U16" s="63"/>
      <c r="V16" s="63"/>
      <c r="W16" s="63"/>
      <c r="X16" s="64"/>
      <c r="Y16" s="64"/>
      <c r="Z16" s="64"/>
      <c r="AA16" s="64"/>
      <c r="AB16" s="64"/>
      <c r="AC16" s="63" t="s">
        <v>2014</v>
      </c>
      <c r="AD16" s="63"/>
      <c r="AE16" s="63"/>
      <c r="AF16" s="63"/>
      <c r="AG16" s="63"/>
      <c r="AH16" s="65">
        <f t="shared" si="0"/>
        <v>48000000</v>
      </c>
      <c r="AI16" s="66" t="s">
        <v>2061</v>
      </c>
      <c r="AJ16" s="67" t="s">
        <v>154</v>
      </c>
      <c r="AK16" s="68" t="s">
        <v>157</v>
      </c>
      <c r="AL16" s="69" t="s">
        <v>2017</v>
      </c>
      <c r="AM16" s="59">
        <v>52837530</v>
      </c>
      <c r="AN16" s="59">
        <v>4</v>
      </c>
      <c r="AO16" s="61" t="s">
        <v>2062</v>
      </c>
      <c r="AP16" s="94">
        <v>29931</v>
      </c>
      <c r="AQ16" s="72">
        <f t="shared" si="6"/>
        <v>40.082191780821915</v>
      </c>
      <c r="AR16" s="73"/>
      <c r="AS16" s="74"/>
      <c r="AT16" s="74"/>
      <c r="AU16" s="62" t="s">
        <v>2100</v>
      </c>
      <c r="AV16" s="62" t="s">
        <v>2135</v>
      </c>
      <c r="AW16" s="66">
        <v>3208804151</v>
      </c>
      <c r="AX16" t="s">
        <v>2136</v>
      </c>
      <c r="AY16" s="75">
        <v>44573</v>
      </c>
      <c r="AZ16" s="95">
        <v>48000000</v>
      </c>
      <c r="BA16" s="77">
        <v>6000000</v>
      </c>
      <c r="BB16" s="3" t="s">
        <v>2034</v>
      </c>
      <c r="BC16" s="3">
        <v>8</v>
      </c>
      <c r="BD16" s="3"/>
      <c r="BE16" s="79">
        <f t="shared" si="1"/>
        <v>240</v>
      </c>
      <c r="BF16" s="56" t="s">
        <v>94</v>
      </c>
      <c r="BG16" s="80">
        <v>20226620068961</v>
      </c>
      <c r="BH16" s="105">
        <v>1</v>
      </c>
      <c r="BI16" s="82">
        <v>299</v>
      </c>
      <c r="BJ16" s="83">
        <v>44574</v>
      </c>
      <c r="BK16" s="82">
        <v>48000000</v>
      </c>
      <c r="BL16" s="98"/>
      <c r="BM16" s="99"/>
      <c r="BN16" s="99"/>
      <c r="BO16" s="99"/>
      <c r="BP16" s="99"/>
      <c r="BQ16" s="99"/>
      <c r="BR16" s="115" t="s">
        <v>2137</v>
      </c>
      <c r="BS16" s="89" t="s">
        <v>2138</v>
      </c>
      <c r="BT16" s="100">
        <v>44574</v>
      </c>
      <c r="BU16" s="83">
        <v>44574</v>
      </c>
      <c r="BV16" s="83">
        <v>44816</v>
      </c>
      <c r="BW16" s="98"/>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101"/>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0">
        <f t="shared" si="2"/>
        <v>48000000</v>
      </c>
      <c r="FE16" s="89">
        <f t="shared" si="3"/>
        <v>44816</v>
      </c>
      <c r="FF16" s="56" t="str">
        <f t="shared" ca="1" si="4"/>
        <v xml:space="preserve"> TERMINADO</v>
      </c>
      <c r="FG16" s="99"/>
      <c r="FH16" s="99"/>
      <c r="FI16" s="102"/>
      <c r="FJ16" s="92" t="s">
        <v>162</v>
      </c>
    </row>
    <row r="17" spans="1:16354" ht="15">
      <c r="A17" s="55">
        <v>67026</v>
      </c>
      <c r="B17" s="55" t="s">
        <v>2002</v>
      </c>
      <c r="C17" s="53" t="s">
        <v>2003</v>
      </c>
      <c r="D17" s="103" t="s">
        <v>2132</v>
      </c>
      <c r="E17" s="103"/>
      <c r="F17" s="3">
        <v>15</v>
      </c>
      <c r="G17" s="54" t="s">
        <v>2005</v>
      </c>
      <c r="H17" s="55">
        <v>185</v>
      </c>
      <c r="I17" s="56" t="s">
        <v>2006</v>
      </c>
      <c r="J17" s="103" t="s">
        <v>2133</v>
      </c>
      <c r="K17" s="63" t="s">
        <v>2079</v>
      </c>
      <c r="L17" s="58" t="s">
        <v>2134</v>
      </c>
      <c r="M17" s="59" t="s">
        <v>2010</v>
      </c>
      <c r="N17" s="59" t="s">
        <v>2011</v>
      </c>
      <c r="O17" s="59">
        <v>249</v>
      </c>
      <c r="P17" s="60">
        <v>44573</v>
      </c>
      <c r="Q17" s="59">
        <v>48000000</v>
      </c>
      <c r="R17" s="61" t="s">
        <v>2012</v>
      </c>
      <c r="S17" s="104" t="s">
        <v>2013</v>
      </c>
      <c r="T17" s="63" t="s">
        <v>2014</v>
      </c>
      <c r="U17" s="63"/>
      <c r="V17" s="63"/>
      <c r="W17" s="63"/>
      <c r="X17" s="64"/>
      <c r="Y17" s="64"/>
      <c r="Z17" s="64"/>
      <c r="AA17" s="64"/>
      <c r="AB17" s="64"/>
      <c r="AC17" s="63" t="s">
        <v>2014</v>
      </c>
      <c r="AD17" s="63"/>
      <c r="AE17" s="63"/>
      <c r="AF17" s="63"/>
      <c r="AG17" s="63"/>
      <c r="AH17" s="65">
        <f t="shared" si="0"/>
        <v>48000000</v>
      </c>
      <c r="AI17" s="66" t="s">
        <v>2061</v>
      </c>
      <c r="AJ17" s="67" t="s">
        <v>163</v>
      </c>
      <c r="AK17" s="68" t="s">
        <v>165</v>
      </c>
      <c r="AL17" s="69" t="s">
        <v>2017</v>
      </c>
      <c r="AM17" s="59">
        <v>1018425053</v>
      </c>
      <c r="AN17" s="59">
        <v>1</v>
      </c>
      <c r="AO17" s="61" t="s">
        <v>2018</v>
      </c>
      <c r="AP17" s="94">
        <v>32505</v>
      </c>
      <c r="AQ17" s="72">
        <f t="shared" si="6"/>
        <v>33.030136986301372</v>
      </c>
      <c r="AR17" s="73"/>
      <c r="AS17" s="74"/>
      <c r="AT17" s="74"/>
      <c r="AU17" s="62" t="s">
        <v>2031</v>
      </c>
      <c r="AV17" s="62" t="s">
        <v>2139</v>
      </c>
      <c r="AW17" s="66">
        <v>3123205012</v>
      </c>
      <c r="AX17" t="s">
        <v>2140</v>
      </c>
      <c r="AY17" s="75">
        <v>44578</v>
      </c>
      <c r="AZ17" s="95">
        <v>48000000</v>
      </c>
      <c r="BA17" s="77">
        <v>6000000</v>
      </c>
      <c r="BB17" s="3" t="s">
        <v>2034</v>
      </c>
      <c r="BC17" s="3">
        <v>8</v>
      </c>
      <c r="BD17" s="3"/>
      <c r="BE17" s="79">
        <f t="shared" si="1"/>
        <v>240</v>
      </c>
      <c r="BF17" s="56" t="s">
        <v>94</v>
      </c>
      <c r="BG17" s="80">
        <v>20226620068961</v>
      </c>
      <c r="BH17" s="105">
        <v>1</v>
      </c>
      <c r="BI17" s="82">
        <v>321</v>
      </c>
      <c r="BJ17" s="83">
        <v>44579</v>
      </c>
      <c r="BK17" s="82">
        <v>48000000</v>
      </c>
      <c r="BL17" s="98"/>
      <c r="BM17" s="99"/>
      <c r="BN17" s="99"/>
      <c r="BO17" s="99"/>
      <c r="BP17" s="99"/>
      <c r="BQ17" s="99"/>
      <c r="BR17" s="115" t="s">
        <v>2141</v>
      </c>
      <c r="BS17" s="89" t="s">
        <v>2142</v>
      </c>
      <c r="BT17" s="100">
        <v>44579</v>
      </c>
      <c r="BU17" s="83">
        <v>44579</v>
      </c>
      <c r="BV17" s="83">
        <v>44821</v>
      </c>
      <c r="BW17" s="98"/>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101"/>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0">
        <f t="shared" si="2"/>
        <v>48000000</v>
      </c>
      <c r="FE17" s="89">
        <f t="shared" si="3"/>
        <v>44821</v>
      </c>
      <c r="FF17" s="56" t="str">
        <f t="shared" ca="1" si="4"/>
        <v xml:space="preserve"> TERMINADO</v>
      </c>
      <c r="FG17" s="99"/>
      <c r="FH17" s="99"/>
      <c r="FI17" s="102"/>
      <c r="FJ17" s="92" t="s">
        <v>162</v>
      </c>
    </row>
    <row r="18" spans="1:16354" ht="15">
      <c r="A18" s="3">
        <v>70136</v>
      </c>
      <c r="B18" s="3" t="s">
        <v>2002</v>
      </c>
      <c r="C18" s="53" t="s">
        <v>2003</v>
      </c>
      <c r="D18" s="53" t="s">
        <v>2143</v>
      </c>
      <c r="E18" s="53"/>
      <c r="F18" s="3">
        <v>16</v>
      </c>
      <c r="G18" s="54" t="s">
        <v>2144</v>
      </c>
      <c r="H18" s="55">
        <v>44</v>
      </c>
      <c r="I18" s="56" t="s">
        <v>2006</v>
      </c>
      <c r="J18" s="53" t="s">
        <v>2145</v>
      </c>
      <c r="K18" s="57" t="s">
        <v>2146</v>
      </c>
      <c r="L18" s="58" t="s">
        <v>2147</v>
      </c>
      <c r="M18" s="59" t="s">
        <v>2010</v>
      </c>
      <c r="N18" s="59" t="s">
        <v>2011</v>
      </c>
      <c r="O18" s="59">
        <v>206</v>
      </c>
      <c r="P18" s="60">
        <v>44568</v>
      </c>
      <c r="Q18" s="59">
        <v>145600000</v>
      </c>
      <c r="R18" s="61" t="s">
        <v>2148</v>
      </c>
      <c r="S18" s="62" t="s">
        <v>2149</v>
      </c>
      <c r="T18" s="63" t="s">
        <v>2014</v>
      </c>
      <c r="U18" s="63"/>
      <c r="V18" s="63"/>
      <c r="W18" s="63"/>
      <c r="X18" s="64"/>
      <c r="Y18" s="64"/>
      <c r="Z18" s="64"/>
      <c r="AA18" s="64"/>
      <c r="AB18" s="64"/>
      <c r="AC18" s="63" t="s">
        <v>2014</v>
      </c>
      <c r="AD18" s="63"/>
      <c r="AE18" s="63"/>
      <c r="AF18" s="63"/>
      <c r="AG18" s="63"/>
      <c r="AH18" s="65">
        <f t="shared" si="0"/>
        <v>145600000</v>
      </c>
      <c r="AI18" s="66" t="s">
        <v>2150</v>
      </c>
      <c r="AJ18" s="67" t="s">
        <v>172</v>
      </c>
      <c r="AK18" s="68" t="s">
        <v>175</v>
      </c>
      <c r="AL18" s="69" t="s">
        <v>2017</v>
      </c>
      <c r="AM18" s="59">
        <v>52816765</v>
      </c>
      <c r="AN18" s="59">
        <v>8</v>
      </c>
      <c r="AO18" s="61" t="s">
        <v>2062</v>
      </c>
      <c r="AP18" s="94">
        <v>30458</v>
      </c>
      <c r="AQ18" s="72">
        <f t="shared" si="6"/>
        <v>38.638356164383559</v>
      </c>
      <c r="AR18" s="73"/>
      <c r="AS18" s="74"/>
      <c r="AT18" s="74"/>
      <c r="AU18" s="160" t="s">
        <v>2151</v>
      </c>
      <c r="AV18" s="160" t="s">
        <v>2152</v>
      </c>
      <c r="AW18" s="161">
        <v>3214795459</v>
      </c>
      <c r="AX18" t="s">
        <v>2153</v>
      </c>
      <c r="AY18" s="75">
        <v>44573</v>
      </c>
      <c r="AZ18" s="95">
        <v>36400000</v>
      </c>
      <c r="BA18" s="77">
        <v>4550000</v>
      </c>
      <c r="BB18" s="3" t="s">
        <v>2034</v>
      </c>
      <c r="BC18" s="3">
        <v>8</v>
      </c>
      <c r="BD18" s="3"/>
      <c r="BE18" s="79">
        <f t="shared" si="1"/>
        <v>240</v>
      </c>
      <c r="BF18" s="96" t="s">
        <v>2154</v>
      </c>
      <c r="BG18" s="112" t="s">
        <v>2155</v>
      </c>
      <c r="BH18" s="162">
        <v>1</v>
      </c>
      <c r="BI18" s="82">
        <v>270</v>
      </c>
      <c r="BJ18" s="83">
        <v>44574</v>
      </c>
      <c r="BK18" s="82">
        <v>36400000</v>
      </c>
      <c r="BL18" s="98"/>
      <c r="BM18" s="99"/>
      <c r="BN18" s="99"/>
      <c r="BO18" s="99"/>
      <c r="BP18" s="99"/>
      <c r="BQ18" s="99"/>
      <c r="BR18" s="115" t="s">
        <v>2156</v>
      </c>
      <c r="BS18" s="89" t="s">
        <v>2157</v>
      </c>
      <c r="BT18" s="100">
        <v>44574</v>
      </c>
      <c r="BU18" s="83">
        <v>44574</v>
      </c>
      <c r="BV18" s="83">
        <v>44816</v>
      </c>
      <c r="BW18" s="98"/>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101"/>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0">
        <f t="shared" si="2"/>
        <v>36400000</v>
      </c>
      <c r="FE18" s="89">
        <f t="shared" si="3"/>
        <v>44816</v>
      </c>
      <c r="FF18" s="56" t="str">
        <f t="shared" ca="1" si="4"/>
        <v xml:space="preserve"> TERMINADO</v>
      </c>
      <c r="FG18" s="99"/>
      <c r="FH18" s="99"/>
      <c r="FI18" s="102"/>
      <c r="FJ18" s="92" t="s">
        <v>181</v>
      </c>
    </row>
    <row r="19" spans="1:16354" ht="15">
      <c r="A19" s="3">
        <v>70136</v>
      </c>
      <c r="B19" s="3" t="s">
        <v>2002</v>
      </c>
      <c r="C19" s="53" t="s">
        <v>2003</v>
      </c>
      <c r="D19" s="53" t="s">
        <v>2143</v>
      </c>
      <c r="E19" s="53"/>
      <c r="F19" s="3">
        <v>17</v>
      </c>
      <c r="G19" s="54" t="s">
        <v>2144</v>
      </c>
      <c r="H19" s="55">
        <v>47</v>
      </c>
      <c r="I19" s="56" t="s">
        <v>2006</v>
      </c>
      <c r="J19" s="53" t="s">
        <v>2145</v>
      </c>
      <c r="K19" s="57" t="s">
        <v>2146</v>
      </c>
      <c r="L19" s="58" t="s">
        <v>2147</v>
      </c>
      <c r="M19" s="59" t="s">
        <v>2010</v>
      </c>
      <c r="N19" s="59" t="s">
        <v>2011</v>
      </c>
      <c r="O19" s="59">
        <v>206</v>
      </c>
      <c r="P19" s="60">
        <v>44568</v>
      </c>
      <c r="Q19" s="59">
        <v>145600000</v>
      </c>
      <c r="R19" s="61" t="s">
        <v>2148</v>
      </c>
      <c r="S19" s="62" t="s">
        <v>2149</v>
      </c>
      <c r="T19" s="63" t="s">
        <v>2014</v>
      </c>
      <c r="U19" s="63"/>
      <c r="V19" s="63"/>
      <c r="W19" s="63"/>
      <c r="X19" s="64"/>
      <c r="Y19" s="64"/>
      <c r="Z19" s="64"/>
      <c r="AA19" s="64"/>
      <c r="AB19" s="64"/>
      <c r="AC19" s="63" t="s">
        <v>2014</v>
      </c>
      <c r="AD19" s="63"/>
      <c r="AE19" s="63"/>
      <c r="AF19" s="63"/>
      <c r="AG19" s="63"/>
      <c r="AH19" s="65">
        <f t="shared" si="0"/>
        <v>145600000</v>
      </c>
      <c r="AI19" s="66" t="s">
        <v>2150</v>
      </c>
      <c r="AJ19" s="67" t="s">
        <v>182</v>
      </c>
      <c r="AK19" s="68" t="s">
        <v>2158</v>
      </c>
      <c r="AL19" s="69" t="s">
        <v>2017</v>
      </c>
      <c r="AM19" s="59">
        <v>1010221072</v>
      </c>
      <c r="AN19" s="59">
        <v>6</v>
      </c>
      <c r="AO19" s="61" t="s">
        <v>2062</v>
      </c>
      <c r="AP19" s="94">
        <v>34789</v>
      </c>
      <c r="AQ19" s="72">
        <f t="shared" si="6"/>
        <v>26.772602739726029</v>
      </c>
      <c r="AR19" s="73"/>
      <c r="AS19" s="74"/>
      <c r="AT19" s="74"/>
      <c r="AU19" s="62" t="s">
        <v>2151</v>
      </c>
      <c r="AV19" s="62" t="s">
        <v>2159</v>
      </c>
      <c r="AW19" s="66">
        <v>3023192623</v>
      </c>
      <c r="AX19" t="s">
        <v>2160</v>
      </c>
      <c r="AY19" s="75">
        <v>44574</v>
      </c>
      <c r="AZ19" s="95">
        <v>36400000</v>
      </c>
      <c r="BA19" s="77">
        <v>4550000</v>
      </c>
      <c r="BB19" s="3" t="s">
        <v>2034</v>
      </c>
      <c r="BC19" s="3">
        <v>8</v>
      </c>
      <c r="BD19" s="3"/>
      <c r="BE19" s="79">
        <f t="shared" si="1"/>
        <v>240</v>
      </c>
      <c r="BF19" s="96" t="s">
        <v>2154</v>
      </c>
      <c r="BG19" s="112" t="s">
        <v>2155</v>
      </c>
      <c r="BH19" s="81">
        <v>1</v>
      </c>
      <c r="BI19" s="82">
        <v>271</v>
      </c>
      <c r="BJ19" s="83">
        <v>44574</v>
      </c>
      <c r="BK19" s="82">
        <v>36400000</v>
      </c>
      <c r="BL19" s="98"/>
      <c r="BM19" s="99"/>
      <c r="BN19" s="99"/>
      <c r="BO19" s="99"/>
      <c r="BP19" s="99"/>
      <c r="BQ19" s="99"/>
      <c r="BR19" s="115" t="s">
        <v>2161</v>
      </c>
      <c r="BS19" s="89" t="s">
        <v>2162</v>
      </c>
      <c r="BT19" s="100">
        <v>44574</v>
      </c>
      <c r="BU19" s="83">
        <v>44575</v>
      </c>
      <c r="BV19" s="83">
        <v>44817</v>
      </c>
      <c r="BW19" s="98"/>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101"/>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0">
        <f t="shared" si="2"/>
        <v>36400000</v>
      </c>
      <c r="FE19" s="89">
        <f t="shared" si="3"/>
        <v>44817</v>
      </c>
      <c r="FF19" s="56" t="str">
        <f t="shared" ca="1" si="4"/>
        <v xml:space="preserve"> TERMINADO</v>
      </c>
      <c r="FG19" s="99"/>
      <c r="FH19" s="99"/>
      <c r="FI19" s="102"/>
      <c r="FJ19" s="92" t="s">
        <v>181</v>
      </c>
    </row>
    <row r="20" spans="1:16354" ht="15">
      <c r="A20" s="3">
        <v>70136</v>
      </c>
      <c r="B20" s="3" t="s">
        <v>2002</v>
      </c>
      <c r="C20" s="53" t="s">
        <v>2003</v>
      </c>
      <c r="D20" s="53" t="s">
        <v>2143</v>
      </c>
      <c r="E20" s="53"/>
      <c r="F20" s="3">
        <v>18</v>
      </c>
      <c r="G20" s="54" t="s">
        <v>2144</v>
      </c>
      <c r="H20" s="55">
        <v>46</v>
      </c>
      <c r="I20" s="56" t="s">
        <v>2006</v>
      </c>
      <c r="J20" s="53" t="s">
        <v>2145</v>
      </c>
      <c r="K20" s="57" t="s">
        <v>2146</v>
      </c>
      <c r="L20" s="58" t="s">
        <v>2147</v>
      </c>
      <c r="M20" s="59" t="s">
        <v>2010</v>
      </c>
      <c r="N20" s="59" t="s">
        <v>2011</v>
      </c>
      <c r="O20" s="59">
        <v>206</v>
      </c>
      <c r="P20" s="60">
        <v>44568</v>
      </c>
      <c r="Q20" s="59">
        <v>145600000</v>
      </c>
      <c r="R20" s="61" t="s">
        <v>2148</v>
      </c>
      <c r="S20" s="62" t="s">
        <v>2149</v>
      </c>
      <c r="T20" s="63" t="s">
        <v>2014</v>
      </c>
      <c r="U20" s="63"/>
      <c r="V20" s="63"/>
      <c r="W20" s="63"/>
      <c r="X20" s="64"/>
      <c r="Y20" s="64"/>
      <c r="Z20" s="64"/>
      <c r="AA20" s="64"/>
      <c r="AB20" s="64"/>
      <c r="AC20" s="63" t="s">
        <v>2014</v>
      </c>
      <c r="AD20" s="63"/>
      <c r="AE20" s="63"/>
      <c r="AF20" s="63"/>
      <c r="AG20" s="63"/>
      <c r="AH20" s="65">
        <f t="shared" si="0"/>
        <v>145600000</v>
      </c>
      <c r="AI20" s="66" t="s">
        <v>2150</v>
      </c>
      <c r="AJ20" s="67" t="s">
        <v>190</v>
      </c>
      <c r="AK20" s="68" t="s">
        <v>2163</v>
      </c>
      <c r="AL20" s="69" t="s">
        <v>2017</v>
      </c>
      <c r="AM20" s="59">
        <v>1136879002</v>
      </c>
      <c r="AN20" s="59">
        <v>2</v>
      </c>
      <c r="AO20" s="61" t="s">
        <v>2062</v>
      </c>
      <c r="AP20" s="94">
        <v>31522</v>
      </c>
      <c r="AQ20" s="72">
        <f t="shared" si="6"/>
        <v>35.723287671232875</v>
      </c>
      <c r="AR20" s="73"/>
      <c r="AS20" s="74"/>
      <c r="AT20" s="74"/>
      <c r="AU20" s="62" t="s">
        <v>2164</v>
      </c>
      <c r="AV20" s="62" t="s">
        <v>2165</v>
      </c>
      <c r="AW20" s="66">
        <v>3123079896</v>
      </c>
      <c r="AX20" t="s">
        <v>2166</v>
      </c>
      <c r="AY20" s="75">
        <v>44586</v>
      </c>
      <c r="AZ20" s="95">
        <v>36400000</v>
      </c>
      <c r="BA20" s="77">
        <v>4550000</v>
      </c>
      <c r="BB20" s="3" t="s">
        <v>2034</v>
      </c>
      <c r="BC20" s="3">
        <v>8</v>
      </c>
      <c r="BD20" s="3"/>
      <c r="BE20" s="79">
        <f t="shared" si="1"/>
        <v>240</v>
      </c>
      <c r="BF20" s="96" t="s">
        <v>2154</v>
      </c>
      <c r="BG20" s="112" t="s">
        <v>2155</v>
      </c>
      <c r="BH20" s="81">
        <v>1</v>
      </c>
      <c r="BI20" s="82">
        <v>450</v>
      </c>
      <c r="BJ20" s="83">
        <v>44587</v>
      </c>
      <c r="BK20" s="82">
        <v>36400000</v>
      </c>
      <c r="BL20" s="98"/>
      <c r="BM20" s="99"/>
      <c r="BN20" s="99"/>
      <c r="BO20" s="99"/>
      <c r="BP20" s="99"/>
      <c r="BQ20" s="99"/>
      <c r="BR20" s="115" t="s">
        <v>2167</v>
      </c>
      <c r="BS20" s="89" t="s">
        <v>2168</v>
      </c>
      <c r="BT20" s="100">
        <v>44587</v>
      </c>
      <c r="BU20" s="83">
        <v>44593</v>
      </c>
      <c r="BV20" s="83">
        <v>44834</v>
      </c>
      <c r="BW20" s="98"/>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101"/>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0">
        <f t="shared" si="2"/>
        <v>36400000</v>
      </c>
      <c r="FE20" s="89">
        <f t="shared" si="3"/>
        <v>44834</v>
      </c>
      <c r="FF20" s="56" t="str">
        <f t="shared" ca="1" si="4"/>
        <v>EN EJECUCION</v>
      </c>
      <c r="FG20" s="99"/>
      <c r="FH20" s="99"/>
      <c r="FI20" s="102"/>
      <c r="FJ20" s="92" t="s">
        <v>181</v>
      </c>
    </row>
    <row r="21" spans="1:16354" ht="15">
      <c r="A21" s="55">
        <v>67434</v>
      </c>
      <c r="B21" s="55" t="s">
        <v>2002</v>
      </c>
      <c r="C21" s="53" t="s">
        <v>2003</v>
      </c>
      <c r="D21" s="103" t="s">
        <v>2169</v>
      </c>
      <c r="E21" s="103"/>
      <c r="F21" s="3">
        <v>19</v>
      </c>
      <c r="G21" s="54" t="s">
        <v>2170</v>
      </c>
      <c r="H21" s="55">
        <v>98</v>
      </c>
      <c r="I21" s="56" t="s">
        <v>2006</v>
      </c>
      <c r="J21" s="103" t="s">
        <v>2096</v>
      </c>
      <c r="K21" s="63" t="s">
        <v>2079</v>
      </c>
      <c r="L21" s="58" t="s">
        <v>2097</v>
      </c>
      <c r="M21" s="59" t="s">
        <v>2010</v>
      </c>
      <c r="N21" s="59" t="s">
        <v>2011</v>
      </c>
      <c r="O21" s="59">
        <v>252</v>
      </c>
      <c r="P21" s="60">
        <v>44573</v>
      </c>
      <c r="Q21" s="59">
        <v>45600000</v>
      </c>
      <c r="R21" s="116" t="s">
        <v>2171</v>
      </c>
      <c r="S21" s="104" t="s">
        <v>2172</v>
      </c>
      <c r="T21" s="63" t="s">
        <v>2014</v>
      </c>
      <c r="U21" s="63"/>
      <c r="V21" s="63"/>
      <c r="W21" s="63"/>
      <c r="X21" s="64"/>
      <c r="Y21" s="64"/>
      <c r="Z21" s="64"/>
      <c r="AA21" s="64"/>
      <c r="AB21" s="64"/>
      <c r="AC21" s="63" t="s">
        <v>2014</v>
      </c>
      <c r="AD21" s="63"/>
      <c r="AE21" s="63"/>
      <c r="AF21" s="63"/>
      <c r="AG21" s="63"/>
      <c r="AH21" s="65">
        <f t="shared" si="0"/>
        <v>45600000</v>
      </c>
      <c r="AI21" s="66" t="s">
        <v>2173</v>
      </c>
      <c r="AJ21" s="67" t="s">
        <v>197</v>
      </c>
      <c r="AK21" s="68" t="s">
        <v>200</v>
      </c>
      <c r="AL21" s="69" t="s">
        <v>2017</v>
      </c>
      <c r="AM21" s="59">
        <v>1049631684</v>
      </c>
      <c r="AN21" s="59">
        <v>4</v>
      </c>
      <c r="AO21" s="61" t="s">
        <v>2062</v>
      </c>
      <c r="AP21" s="94">
        <v>33877</v>
      </c>
      <c r="AQ21" s="72">
        <f t="shared" si="6"/>
        <v>29.271232876712329</v>
      </c>
      <c r="AR21" s="73"/>
      <c r="AS21" s="74"/>
      <c r="AT21" s="74"/>
      <c r="AU21" s="62" t="s">
        <v>2100</v>
      </c>
      <c r="AV21" s="62" t="s">
        <v>2174</v>
      </c>
      <c r="AW21" s="66">
        <v>3107501990</v>
      </c>
      <c r="AX21" t="s">
        <v>2175</v>
      </c>
      <c r="AY21" s="75">
        <v>44574</v>
      </c>
      <c r="AZ21" s="95">
        <v>45600000</v>
      </c>
      <c r="BA21" s="77">
        <v>5700000</v>
      </c>
      <c r="BB21" s="3" t="s">
        <v>2034</v>
      </c>
      <c r="BC21" s="3">
        <v>8</v>
      </c>
      <c r="BD21" s="3"/>
      <c r="BE21" s="79">
        <f t="shared" si="1"/>
        <v>240</v>
      </c>
      <c r="BF21" s="56" t="s">
        <v>94</v>
      </c>
      <c r="BG21" s="80">
        <v>20226620068961</v>
      </c>
      <c r="BH21" s="163">
        <v>1</v>
      </c>
      <c r="BI21" s="82">
        <v>303</v>
      </c>
      <c r="BJ21" s="83">
        <v>44575</v>
      </c>
      <c r="BK21" s="82">
        <v>45600000</v>
      </c>
      <c r="BL21" s="98"/>
      <c r="BM21" s="99"/>
      <c r="BN21" s="99"/>
      <c r="BO21" s="99"/>
      <c r="BP21" s="99"/>
      <c r="BQ21" s="99"/>
      <c r="BR21" s="115" t="s">
        <v>2176</v>
      </c>
      <c r="BS21" s="89" t="s">
        <v>2177</v>
      </c>
      <c r="BT21" s="100">
        <v>44574</v>
      </c>
      <c r="BU21" s="83">
        <v>44575</v>
      </c>
      <c r="BV21" s="83">
        <v>44817</v>
      </c>
      <c r="BW21" s="98"/>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101"/>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0">
        <f t="shared" si="2"/>
        <v>45600000</v>
      </c>
      <c r="FE21" s="89">
        <f t="shared" si="3"/>
        <v>44817</v>
      </c>
      <c r="FF21" s="56" t="str">
        <f t="shared" ca="1" si="4"/>
        <v xml:space="preserve"> TERMINADO</v>
      </c>
      <c r="FG21" s="99"/>
      <c r="FH21" s="99"/>
      <c r="FI21" s="102"/>
      <c r="FJ21" s="92" t="s">
        <v>204</v>
      </c>
    </row>
    <row r="22" spans="1:16354" ht="15">
      <c r="A22" s="55">
        <v>67455</v>
      </c>
      <c r="B22" s="55" t="s">
        <v>2002</v>
      </c>
      <c r="C22" s="53" t="s">
        <v>2003</v>
      </c>
      <c r="D22" s="103" t="s">
        <v>2178</v>
      </c>
      <c r="E22" s="103"/>
      <c r="F22" s="3">
        <v>20</v>
      </c>
      <c r="G22" s="54" t="s">
        <v>2179</v>
      </c>
      <c r="H22" s="55">
        <v>160</v>
      </c>
      <c r="I22" s="56" t="s">
        <v>2006</v>
      </c>
      <c r="J22" s="103" t="s">
        <v>2096</v>
      </c>
      <c r="K22" s="63" t="s">
        <v>2079</v>
      </c>
      <c r="L22" s="58" t="s">
        <v>2097</v>
      </c>
      <c r="M22" s="59" t="s">
        <v>2010</v>
      </c>
      <c r="N22" s="59" t="s">
        <v>2011</v>
      </c>
      <c r="O22" s="59">
        <v>257</v>
      </c>
      <c r="P22" s="60">
        <v>44573</v>
      </c>
      <c r="Q22" s="59">
        <v>45600000</v>
      </c>
      <c r="R22" s="116" t="s">
        <v>2180</v>
      </c>
      <c r="S22" s="104" t="s">
        <v>2181</v>
      </c>
      <c r="T22" s="63" t="s">
        <v>2014</v>
      </c>
      <c r="U22" s="63"/>
      <c r="V22" s="63"/>
      <c r="W22" s="63"/>
      <c r="X22" s="64"/>
      <c r="Y22" s="64"/>
      <c r="Z22" s="64"/>
      <c r="AA22" s="64"/>
      <c r="AB22" s="64"/>
      <c r="AC22" s="63" t="s">
        <v>2014</v>
      </c>
      <c r="AD22" s="63"/>
      <c r="AE22" s="63"/>
      <c r="AF22" s="63"/>
      <c r="AG22" s="63"/>
      <c r="AH22" s="65">
        <f t="shared" si="0"/>
        <v>45600000</v>
      </c>
      <c r="AI22" s="66" t="s">
        <v>2173</v>
      </c>
      <c r="AJ22" s="67" t="s">
        <v>205</v>
      </c>
      <c r="AK22" s="68" t="s">
        <v>2182</v>
      </c>
      <c r="AL22" s="69" t="s">
        <v>2017</v>
      </c>
      <c r="AM22" s="59">
        <v>1016012656</v>
      </c>
      <c r="AN22" s="59">
        <v>2</v>
      </c>
      <c r="AO22" s="61" t="s">
        <v>2018</v>
      </c>
      <c r="AP22" s="94">
        <v>32436</v>
      </c>
      <c r="AQ22" s="72">
        <f t="shared" si="6"/>
        <v>33.219178082191782</v>
      </c>
      <c r="AR22" s="73"/>
      <c r="AS22" s="74"/>
      <c r="AT22" s="74"/>
      <c r="AU22" s="62" t="s">
        <v>2031</v>
      </c>
      <c r="AV22" s="62" t="s">
        <v>2183</v>
      </c>
      <c r="AW22" s="66">
        <v>3124029779</v>
      </c>
      <c r="AX22" t="s">
        <v>2184</v>
      </c>
      <c r="AY22" s="75">
        <v>44574</v>
      </c>
      <c r="AZ22" s="95">
        <v>45600000</v>
      </c>
      <c r="BA22" s="77">
        <v>5700000</v>
      </c>
      <c r="BB22" s="3" t="s">
        <v>2034</v>
      </c>
      <c r="BC22" s="3">
        <v>8</v>
      </c>
      <c r="BD22" s="3"/>
      <c r="BE22" s="79">
        <f t="shared" si="1"/>
        <v>240</v>
      </c>
      <c r="BF22" s="56" t="s">
        <v>94</v>
      </c>
      <c r="BG22" s="80">
        <v>20226620068961</v>
      </c>
      <c r="BH22" s="163">
        <v>1</v>
      </c>
      <c r="BI22" s="82">
        <v>306</v>
      </c>
      <c r="BJ22" s="83">
        <v>44575</v>
      </c>
      <c r="BK22" s="82">
        <v>45600000</v>
      </c>
      <c r="BL22" s="98"/>
      <c r="BM22" s="99"/>
      <c r="BN22" s="99"/>
      <c r="BO22" s="99"/>
      <c r="BP22" s="99"/>
      <c r="BQ22" s="99"/>
      <c r="BR22" s="115" t="s">
        <v>2185</v>
      </c>
      <c r="BS22" s="89" t="s">
        <v>2186</v>
      </c>
      <c r="BT22" s="100">
        <v>44575</v>
      </c>
      <c r="BU22" s="83">
        <v>44575</v>
      </c>
      <c r="BV22" s="83">
        <v>44817</v>
      </c>
      <c r="BW22" s="98"/>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101"/>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0">
        <f t="shared" si="2"/>
        <v>45600000</v>
      </c>
      <c r="FE22" s="89">
        <f t="shared" si="3"/>
        <v>44817</v>
      </c>
      <c r="FF22" s="56" t="str">
        <f t="shared" ca="1" si="4"/>
        <v xml:space="preserve"> TERMINADO</v>
      </c>
      <c r="FG22" s="99"/>
      <c r="FH22" s="99"/>
      <c r="FI22" s="102"/>
      <c r="FJ22" s="92" t="s">
        <v>208</v>
      </c>
    </row>
    <row r="23" spans="1:16354" ht="15">
      <c r="A23" s="55">
        <v>67269</v>
      </c>
      <c r="B23" s="55" t="s">
        <v>2002</v>
      </c>
      <c r="C23" s="53" t="s">
        <v>2003</v>
      </c>
      <c r="D23" s="103" t="s">
        <v>2187</v>
      </c>
      <c r="E23" s="103"/>
      <c r="F23" s="3">
        <v>21</v>
      </c>
      <c r="G23" s="54" t="s">
        <v>2005</v>
      </c>
      <c r="H23" s="55">
        <v>156</v>
      </c>
      <c r="I23" s="56" t="s">
        <v>2006</v>
      </c>
      <c r="J23" s="103" t="s">
        <v>2096</v>
      </c>
      <c r="K23" s="57" t="s">
        <v>2079</v>
      </c>
      <c r="L23" s="58" t="s">
        <v>2097</v>
      </c>
      <c r="M23" s="59" t="s">
        <v>2010</v>
      </c>
      <c r="N23" s="59" t="s">
        <v>2011</v>
      </c>
      <c r="O23" s="59">
        <v>255</v>
      </c>
      <c r="P23" s="60">
        <v>44573</v>
      </c>
      <c r="Q23" s="59">
        <v>45600000</v>
      </c>
      <c r="R23" s="61" t="s">
        <v>2012</v>
      </c>
      <c r="S23" s="104" t="s">
        <v>2013</v>
      </c>
      <c r="T23" s="63" t="s">
        <v>2014</v>
      </c>
      <c r="U23" s="57"/>
      <c r="V23" s="57"/>
      <c r="W23" s="57"/>
      <c r="X23" s="164"/>
      <c r="Y23" s="164"/>
      <c r="Z23" s="164"/>
      <c r="AA23" s="164"/>
      <c r="AB23" s="164"/>
      <c r="AC23" s="63" t="s">
        <v>2014</v>
      </c>
      <c r="AD23" s="57"/>
      <c r="AE23" s="57"/>
      <c r="AF23" s="57"/>
      <c r="AG23" s="57"/>
      <c r="AH23" s="65">
        <f t="shared" si="0"/>
        <v>45600000</v>
      </c>
      <c r="AI23" s="66" t="s">
        <v>2188</v>
      </c>
      <c r="AJ23" s="67" t="s">
        <v>210</v>
      </c>
      <c r="AK23" s="68" t="s">
        <v>2189</v>
      </c>
      <c r="AL23" s="69" t="s">
        <v>2017</v>
      </c>
      <c r="AM23" s="59">
        <v>1032463668</v>
      </c>
      <c r="AN23" s="59">
        <v>3</v>
      </c>
      <c r="AO23" s="61" t="s">
        <v>2062</v>
      </c>
      <c r="AP23" s="94">
        <v>34361</v>
      </c>
      <c r="AQ23" s="72">
        <f t="shared" si="6"/>
        <v>27.945205479452056</v>
      </c>
      <c r="AR23" s="62"/>
      <c r="AS23" s="66"/>
      <c r="AT23" s="57"/>
      <c r="AU23" s="62" t="s">
        <v>2100</v>
      </c>
      <c r="AV23" s="62" t="s">
        <v>2190</v>
      </c>
      <c r="AW23" s="66">
        <v>3057728305</v>
      </c>
      <c r="AX23" t="s">
        <v>2191</v>
      </c>
      <c r="AY23" s="75">
        <v>44573</v>
      </c>
      <c r="AZ23" s="165">
        <v>45600000</v>
      </c>
      <c r="BA23" s="77">
        <v>5700000</v>
      </c>
      <c r="BB23" s="3" t="s">
        <v>2034</v>
      </c>
      <c r="BC23" s="3">
        <v>8</v>
      </c>
      <c r="BD23" s="3"/>
      <c r="BE23" s="79">
        <f t="shared" si="1"/>
        <v>240</v>
      </c>
      <c r="BF23" s="56" t="s">
        <v>94</v>
      </c>
      <c r="BG23" s="80">
        <v>20226620068961</v>
      </c>
      <c r="BH23" s="163">
        <v>1</v>
      </c>
      <c r="BI23" s="82">
        <v>300</v>
      </c>
      <c r="BJ23" s="83">
        <v>44574</v>
      </c>
      <c r="BK23" s="82">
        <v>45600000</v>
      </c>
      <c r="BL23" s="98"/>
      <c r="BM23" s="99"/>
      <c r="BN23" s="99"/>
      <c r="BO23" s="99"/>
      <c r="BP23" s="99"/>
      <c r="BQ23" s="99"/>
      <c r="BR23" s="115" t="s">
        <v>2192</v>
      </c>
      <c r="BS23" s="89" t="s">
        <v>2138</v>
      </c>
      <c r="BT23" s="166">
        <v>44574</v>
      </c>
      <c r="BU23" s="83">
        <v>44574</v>
      </c>
      <c r="BV23" s="83">
        <v>44816</v>
      </c>
      <c r="BW23" s="98"/>
      <c r="BX23" s="167"/>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101"/>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0">
        <f t="shared" si="2"/>
        <v>45600000</v>
      </c>
      <c r="FE23" s="89">
        <f t="shared" si="3"/>
        <v>44816</v>
      </c>
      <c r="FF23" s="56" t="str">
        <f t="shared" ca="1" si="4"/>
        <v xml:space="preserve"> TERMINADO</v>
      </c>
      <c r="FG23" s="99"/>
      <c r="FH23" s="99"/>
      <c r="FI23" s="102"/>
      <c r="FJ23" s="92" t="s">
        <v>217</v>
      </c>
    </row>
    <row r="24" spans="1:16354" ht="15">
      <c r="A24" s="55">
        <v>66734</v>
      </c>
      <c r="B24" s="55" t="s">
        <v>2002</v>
      </c>
      <c r="C24" s="53" t="s">
        <v>2003</v>
      </c>
      <c r="D24" s="103" t="s">
        <v>2193</v>
      </c>
      <c r="E24" s="103"/>
      <c r="F24" s="3">
        <v>22</v>
      </c>
      <c r="G24" s="54" t="s">
        <v>2005</v>
      </c>
      <c r="H24" s="55">
        <v>207</v>
      </c>
      <c r="I24" s="56" t="s">
        <v>2006</v>
      </c>
      <c r="J24" s="103" t="s">
        <v>2194</v>
      </c>
      <c r="K24" s="57" t="s">
        <v>2195</v>
      </c>
      <c r="L24" s="58" t="s">
        <v>2196</v>
      </c>
      <c r="M24" s="59" t="s">
        <v>2010</v>
      </c>
      <c r="N24" s="59" t="s">
        <v>2011</v>
      </c>
      <c r="O24" s="59">
        <v>333</v>
      </c>
      <c r="P24" s="60">
        <v>44574</v>
      </c>
      <c r="Q24" s="59">
        <v>200000000</v>
      </c>
      <c r="R24" s="61" t="s">
        <v>2012</v>
      </c>
      <c r="S24" s="104" t="s">
        <v>2013</v>
      </c>
      <c r="T24" s="63" t="s">
        <v>2014</v>
      </c>
      <c r="U24" s="57"/>
      <c r="V24" s="57"/>
      <c r="W24" s="57"/>
      <c r="X24" s="164"/>
      <c r="Y24" s="164"/>
      <c r="Z24" s="164"/>
      <c r="AA24" s="164"/>
      <c r="AB24" s="164"/>
      <c r="AC24" s="63" t="s">
        <v>2014</v>
      </c>
      <c r="AD24" s="57"/>
      <c r="AE24" s="57"/>
      <c r="AF24" s="57"/>
      <c r="AG24" s="57"/>
      <c r="AH24" s="65">
        <f t="shared" si="0"/>
        <v>200000000</v>
      </c>
      <c r="AI24" s="66" t="s">
        <v>2061</v>
      </c>
      <c r="AJ24" s="67" t="s">
        <v>218</v>
      </c>
      <c r="AK24" s="68" t="s">
        <v>221</v>
      </c>
      <c r="AL24" s="69" t="s">
        <v>2017</v>
      </c>
      <c r="AM24" s="59">
        <v>41774441</v>
      </c>
      <c r="AN24" s="59">
        <v>5</v>
      </c>
      <c r="AO24" s="61" t="s">
        <v>2062</v>
      </c>
      <c r="AP24" s="94">
        <v>20968</v>
      </c>
      <c r="AQ24" s="72">
        <f t="shared" si="6"/>
        <v>64.638356164383566</v>
      </c>
      <c r="AR24" s="62"/>
      <c r="AS24" s="66"/>
      <c r="AT24" s="57"/>
      <c r="AU24" s="62" t="s">
        <v>2031</v>
      </c>
      <c r="AV24" s="62" t="s">
        <v>2197</v>
      </c>
      <c r="AW24" s="66">
        <v>3214390492</v>
      </c>
      <c r="AX24" t="s">
        <v>2198</v>
      </c>
      <c r="AY24" s="75">
        <v>44575</v>
      </c>
      <c r="AZ24" s="165">
        <v>40000000</v>
      </c>
      <c r="BA24" s="77">
        <v>5000000</v>
      </c>
      <c r="BB24" s="3" t="s">
        <v>2034</v>
      </c>
      <c r="BC24" s="3">
        <v>8</v>
      </c>
      <c r="BD24" s="3"/>
      <c r="BE24" s="79">
        <f t="shared" si="1"/>
        <v>240</v>
      </c>
      <c r="BF24" s="56" t="s">
        <v>2199</v>
      </c>
      <c r="BG24" s="80">
        <v>20226620001703</v>
      </c>
      <c r="BH24" s="163">
        <v>5</v>
      </c>
      <c r="BI24" s="82">
        <v>314</v>
      </c>
      <c r="BJ24" s="83">
        <v>44578</v>
      </c>
      <c r="BK24" s="82">
        <v>40000000</v>
      </c>
      <c r="BL24" s="98"/>
      <c r="BM24" s="99"/>
      <c r="BN24" s="99"/>
      <c r="BO24" s="99"/>
      <c r="BP24" s="99"/>
      <c r="BQ24" s="99"/>
      <c r="BR24" s="115" t="s">
        <v>2200</v>
      </c>
      <c r="BS24" s="89" t="s">
        <v>2201</v>
      </c>
      <c r="BT24" s="166">
        <v>44578</v>
      </c>
      <c r="BU24" s="83">
        <v>44579</v>
      </c>
      <c r="BV24" s="83">
        <v>44821</v>
      </c>
      <c r="BW24" s="98"/>
      <c r="BX24" s="167"/>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101"/>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0">
        <f t="shared" si="2"/>
        <v>40000000</v>
      </c>
      <c r="FE24" s="89">
        <f t="shared" si="3"/>
        <v>44821</v>
      </c>
      <c r="FF24" s="56" t="str">
        <f t="shared" ca="1" si="4"/>
        <v xml:space="preserve"> TERMINADO</v>
      </c>
      <c r="FG24" s="99"/>
      <c r="FH24" s="99"/>
      <c r="FI24" s="102"/>
      <c r="FJ24" s="92" t="s">
        <v>227</v>
      </c>
    </row>
    <row r="25" spans="1:16354" ht="15">
      <c r="A25" s="55">
        <v>66734</v>
      </c>
      <c r="B25" s="55" t="s">
        <v>2002</v>
      </c>
      <c r="C25" s="53" t="s">
        <v>2003</v>
      </c>
      <c r="D25" s="103" t="s">
        <v>2193</v>
      </c>
      <c r="E25" s="103"/>
      <c r="F25" s="3">
        <v>23</v>
      </c>
      <c r="G25" s="54" t="s">
        <v>2005</v>
      </c>
      <c r="H25" s="55">
        <v>209</v>
      </c>
      <c r="I25" s="56" t="s">
        <v>2006</v>
      </c>
      <c r="J25" s="103" t="s">
        <v>2194</v>
      </c>
      <c r="K25" s="57" t="s">
        <v>2202</v>
      </c>
      <c r="L25" s="58" t="s">
        <v>2196</v>
      </c>
      <c r="M25" s="59" t="s">
        <v>2010</v>
      </c>
      <c r="N25" s="59" t="s">
        <v>2011</v>
      </c>
      <c r="O25" s="59">
        <v>333</v>
      </c>
      <c r="P25" s="60">
        <v>44574</v>
      </c>
      <c r="Q25" s="59">
        <v>200000000</v>
      </c>
      <c r="R25" s="61" t="s">
        <v>2012</v>
      </c>
      <c r="S25" s="104" t="s">
        <v>2013</v>
      </c>
      <c r="T25" s="63" t="s">
        <v>2014</v>
      </c>
      <c r="U25" s="57"/>
      <c r="V25" s="57"/>
      <c r="W25" s="57"/>
      <c r="X25" s="164"/>
      <c r="Y25" s="164"/>
      <c r="Z25" s="164"/>
      <c r="AA25" s="164"/>
      <c r="AB25" s="164"/>
      <c r="AC25" s="63" t="s">
        <v>2014</v>
      </c>
      <c r="AD25" s="57"/>
      <c r="AE25" s="57"/>
      <c r="AF25" s="57"/>
      <c r="AG25" s="57"/>
      <c r="AH25" s="65">
        <f t="shared" si="0"/>
        <v>200000000</v>
      </c>
      <c r="AI25" s="66" t="s">
        <v>2061</v>
      </c>
      <c r="AJ25" s="67" t="s">
        <v>228</v>
      </c>
      <c r="AK25" s="68" t="s">
        <v>230</v>
      </c>
      <c r="AL25" s="69" t="s">
        <v>2017</v>
      </c>
      <c r="AM25" s="59">
        <v>51920607</v>
      </c>
      <c r="AN25" s="59">
        <v>3</v>
      </c>
      <c r="AO25" s="61" t="s">
        <v>2062</v>
      </c>
      <c r="AP25" s="94">
        <v>25196</v>
      </c>
      <c r="AQ25" s="72">
        <f t="shared" si="6"/>
        <v>53.054794520547944</v>
      </c>
      <c r="AR25" s="62"/>
      <c r="AS25" s="66"/>
      <c r="AT25" s="57"/>
      <c r="AU25" s="62" t="s">
        <v>2031</v>
      </c>
      <c r="AV25" s="62" t="s">
        <v>2203</v>
      </c>
      <c r="AW25" s="66">
        <v>3108837257</v>
      </c>
      <c r="AX25" t="s">
        <v>2204</v>
      </c>
      <c r="AY25" s="75">
        <v>44575</v>
      </c>
      <c r="AZ25" s="165">
        <v>40000000</v>
      </c>
      <c r="BA25" s="77">
        <v>5000000</v>
      </c>
      <c r="BB25" s="3" t="s">
        <v>2034</v>
      </c>
      <c r="BC25" s="3">
        <v>8</v>
      </c>
      <c r="BD25" s="3"/>
      <c r="BE25" s="79">
        <f t="shared" si="1"/>
        <v>240</v>
      </c>
      <c r="BF25" s="56" t="s">
        <v>2205</v>
      </c>
      <c r="BG25" s="80" t="s">
        <v>2206</v>
      </c>
      <c r="BH25" s="163">
        <v>5</v>
      </c>
      <c r="BI25" s="82">
        <v>315</v>
      </c>
      <c r="BJ25" s="83">
        <v>44578</v>
      </c>
      <c r="BK25" s="82">
        <v>40000000</v>
      </c>
      <c r="BL25" s="98"/>
      <c r="BM25" s="99"/>
      <c r="BN25" s="99"/>
      <c r="BO25" s="99"/>
      <c r="BP25" s="99"/>
      <c r="BQ25" s="99"/>
      <c r="BR25" s="115" t="s">
        <v>2207</v>
      </c>
      <c r="BS25" s="89" t="s">
        <v>2208</v>
      </c>
      <c r="BT25" s="166">
        <v>44578</v>
      </c>
      <c r="BU25" s="83">
        <v>44579</v>
      </c>
      <c r="BV25" s="83">
        <v>44821</v>
      </c>
      <c r="BW25" s="98"/>
      <c r="BX25" s="167"/>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101"/>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0">
        <f t="shared" si="2"/>
        <v>40000000</v>
      </c>
      <c r="FE25" s="89">
        <f t="shared" si="3"/>
        <v>44821</v>
      </c>
      <c r="FF25" s="56" t="str">
        <f t="shared" ca="1" si="4"/>
        <v xml:space="preserve"> TERMINADO</v>
      </c>
      <c r="FG25" s="99"/>
      <c r="FH25" s="99"/>
      <c r="FI25" s="102"/>
      <c r="FJ25" s="92" t="s">
        <v>227</v>
      </c>
    </row>
    <row r="26" spans="1:16354" ht="15">
      <c r="A26" s="55">
        <v>66734</v>
      </c>
      <c r="B26" s="55" t="s">
        <v>2002</v>
      </c>
      <c r="C26" s="53" t="s">
        <v>2003</v>
      </c>
      <c r="D26" s="103" t="s">
        <v>2193</v>
      </c>
      <c r="E26" s="103"/>
      <c r="F26" s="3">
        <v>24</v>
      </c>
      <c r="G26" s="54" t="s">
        <v>2005</v>
      </c>
      <c r="H26" s="55">
        <v>213</v>
      </c>
      <c r="I26" s="56" t="s">
        <v>2006</v>
      </c>
      <c r="J26" s="103" t="s">
        <v>2194</v>
      </c>
      <c r="K26" s="57" t="s">
        <v>2209</v>
      </c>
      <c r="L26" s="58" t="s">
        <v>2196</v>
      </c>
      <c r="M26" s="59" t="s">
        <v>2010</v>
      </c>
      <c r="N26" s="59" t="s">
        <v>2011</v>
      </c>
      <c r="O26" s="59">
        <v>333</v>
      </c>
      <c r="P26" s="60">
        <v>44574</v>
      </c>
      <c r="Q26" s="59">
        <v>200000000</v>
      </c>
      <c r="R26" s="61" t="s">
        <v>2012</v>
      </c>
      <c r="S26" s="104" t="s">
        <v>2013</v>
      </c>
      <c r="T26" s="63" t="s">
        <v>2014</v>
      </c>
      <c r="U26" s="57"/>
      <c r="V26" s="57"/>
      <c r="W26" s="57"/>
      <c r="X26" s="164"/>
      <c r="Y26" s="164"/>
      <c r="Z26" s="164"/>
      <c r="AA26" s="164"/>
      <c r="AB26" s="164"/>
      <c r="AC26" s="63" t="s">
        <v>2014</v>
      </c>
      <c r="AD26" s="57"/>
      <c r="AE26" s="57"/>
      <c r="AF26" s="57"/>
      <c r="AG26" s="57"/>
      <c r="AH26" s="65">
        <f t="shared" si="0"/>
        <v>200000000</v>
      </c>
      <c r="AI26" s="66" t="s">
        <v>2061</v>
      </c>
      <c r="AJ26" s="67" t="s">
        <v>234</v>
      </c>
      <c r="AK26" s="68" t="s">
        <v>236</v>
      </c>
      <c r="AL26" s="69" t="s">
        <v>2017</v>
      </c>
      <c r="AM26" s="59">
        <v>79646039</v>
      </c>
      <c r="AN26" s="59">
        <v>7</v>
      </c>
      <c r="AO26" s="61" t="s">
        <v>2018</v>
      </c>
      <c r="AP26" s="94">
        <v>27219</v>
      </c>
      <c r="AQ26" s="72">
        <f t="shared" si="6"/>
        <v>47.512328767123286</v>
      </c>
      <c r="AR26" s="62"/>
      <c r="AS26" s="66"/>
      <c r="AT26" s="57"/>
      <c r="AU26" s="62" t="s">
        <v>2031</v>
      </c>
      <c r="AV26" s="62" t="s">
        <v>2210</v>
      </c>
      <c r="AW26" s="66">
        <v>3143594229</v>
      </c>
      <c r="AX26" t="s">
        <v>2211</v>
      </c>
      <c r="AY26" s="75">
        <v>44579</v>
      </c>
      <c r="AZ26" s="165">
        <v>40000000</v>
      </c>
      <c r="BA26" s="77">
        <v>5000000</v>
      </c>
      <c r="BB26" s="3" t="s">
        <v>2034</v>
      </c>
      <c r="BC26" s="3">
        <v>8</v>
      </c>
      <c r="BD26" s="3"/>
      <c r="BE26" s="79">
        <f t="shared" si="1"/>
        <v>240</v>
      </c>
      <c r="BF26" s="56" t="s">
        <v>2212</v>
      </c>
      <c r="BG26" s="80" t="s">
        <v>2213</v>
      </c>
      <c r="BH26" s="163">
        <v>5</v>
      </c>
      <c r="BI26" s="82">
        <v>353</v>
      </c>
      <c r="BJ26" s="83">
        <v>44580</v>
      </c>
      <c r="BK26" s="82">
        <v>40000000</v>
      </c>
      <c r="BL26" s="98"/>
      <c r="BM26" s="99"/>
      <c r="BN26" s="99"/>
      <c r="BO26" s="99"/>
      <c r="BP26" s="99"/>
      <c r="BQ26" s="99"/>
      <c r="BR26" s="115" t="s">
        <v>2214</v>
      </c>
      <c r="BS26" s="89" t="s">
        <v>2215</v>
      </c>
      <c r="BT26" s="166">
        <v>44580</v>
      </c>
      <c r="BU26" s="83">
        <v>44580</v>
      </c>
      <c r="BV26" s="83">
        <v>44822</v>
      </c>
      <c r="BW26" s="98"/>
      <c r="BX26" s="167"/>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101"/>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0">
        <f t="shared" si="2"/>
        <v>40000000</v>
      </c>
      <c r="FE26" s="89">
        <f t="shared" si="3"/>
        <v>44822</v>
      </c>
      <c r="FF26" s="56" t="str">
        <f t="shared" ca="1" si="4"/>
        <v xml:space="preserve"> TERMINADO</v>
      </c>
      <c r="FG26" s="99"/>
      <c r="FH26" s="99"/>
      <c r="FI26" s="102"/>
      <c r="FJ26" s="92" t="s">
        <v>227</v>
      </c>
    </row>
    <row r="27" spans="1:16354" ht="15">
      <c r="A27" s="55">
        <v>66734</v>
      </c>
      <c r="B27" s="55" t="s">
        <v>2002</v>
      </c>
      <c r="C27" s="53" t="s">
        <v>2003</v>
      </c>
      <c r="D27" s="103" t="s">
        <v>2193</v>
      </c>
      <c r="E27" s="103"/>
      <c r="F27" s="3">
        <v>25</v>
      </c>
      <c r="G27" s="54" t="s">
        <v>2005</v>
      </c>
      <c r="H27" s="55">
        <v>216</v>
      </c>
      <c r="I27" s="56" t="s">
        <v>2006</v>
      </c>
      <c r="J27" s="103" t="s">
        <v>2194</v>
      </c>
      <c r="K27" s="57" t="s">
        <v>2216</v>
      </c>
      <c r="L27" s="58" t="s">
        <v>2196</v>
      </c>
      <c r="M27" s="59" t="s">
        <v>2010</v>
      </c>
      <c r="N27" s="59" t="s">
        <v>2011</v>
      </c>
      <c r="O27" s="59">
        <v>333</v>
      </c>
      <c r="P27" s="60">
        <v>44574</v>
      </c>
      <c r="Q27" s="59">
        <v>200000000</v>
      </c>
      <c r="R27" s="61" t="s">
        <v>2012</v>
      </c>
      <c r="S27" s="104" t="s">
        <v>2013</v>
      </c>
      <c r="T27" s="63" t="s">
        <v>2014</v>
      </c>
      <c r="U27" s="57"/>
      <c r="V27" s="57"/>
      <c r="W27" s="57"/>
      <c r="X27" s="164"/>
      <c r="Y27" s="164"/>
      <c r="Z27" s="164"/>
      <c r="AA27" s="164"/>
      <c r="AB27" s="164"/>
      <c r="AC27" s="63" t="s">
        <v>2014</v>
      </c>
      <c r="AD27" s="57"/>
      <c r="AE27" s="57"/>
      <c r="AF27" s="57"/>
      <c r="AG27" s="57"/>
      <c r="AH27" s="65">
        <f t="shared" si="0"/>
        <v>200000000</v>
      </c>
      <c r="AI27" s="66" t="s">
        <v>2061</v>
      </c>
      <c r="AJ27" s="67" t="s">
        <v>240</v>
      </c>
      <c r="AK27" s="68" t="s">
        <v>242</v>
      </c>
      <c r="AL27" s="69" t="s">
        <v>2017</v>
      </c>
      <c r="AM27" s="59">
        <v>52759991</v>
      </c>
      <c r="AN27" s="59">
        <v>1</v>
      </c>
      <c r="AO27" s="61" t="s">
        <v>2062</v>
      </c>
      <c r="AP27" s="94">
        <v>30653</v>
      </c>
      <c r="AQ27" s="72">
        <f t="shared" si="6"/>
        <v>38.104109589041094</v>
      </c>
      <c r="AR27" s="62"/>
      <c r="AS27" s="66"/>
      <c r="AT27" s="57"/>
      <c r="AU27" s="62" t="s">
        <v>2031</v>
      </c>
      <c r="AV27" s="62" t="s">
        <v>2217</v>
      </c>
      <c r="AW27" s="66">
        <v>3013731676</v>
      </c>
      <c r="AX27" t="s">
        <v>2218</v>
      </c>
      <c r="AY27" s="75">
        <v>44575</v>
      </c>
      <c r="AZ27" s="165">
        <v>40000000</v>
      </c>
      <c r="BA27" s="77">
        <v>5000000</v>
      </c>
      <c r="BB27" s="3" t="s">
        <v>2034</v>
      </c>
      <c r="BC27" s="3">
        <v>8</v>
      </c>
      <c r="BD27" s="3"/>
      <c r="BE27" s="79">
        <f t="shared" si="1"/>
        <v>240</v>
      </c>
      <c r="BF27" s="56" t="s">
        <v>2219</v>
      </c>
      <c r="BG27" s="80">
        <v>20226620001723</v>
      </c>
      <c r="BH27" s="163">
        <v>5</v>
      </c>
      <c r="BI27" s="82">
        <v>312</v>
      </c>
      <c r="BJ27" s="83">
        <v>44578</v>
      </c>
      <c r="BK27" s="82">
        <v>40000000</v>
      </c>
      <c r="BL27" s="98"/>
      <c r="BM27" s="99"/>
      <c r="BN27" s="99"/>
      <c r="BO27" s="99"/>
      <c r="BP27" s="99"/>
      <c r="BQ27" s="99"/>
      <c r="BR27" s="115" t="s">
        <v>2220</v>
      </c>
      <c r="BS27" s="89" t="s">
        <v>2221</v>
      </c>
      <c r="BT27" s="166">
        <v>44578</v>
      </c>
      <c r="BU27" s="83">
        <v>44579</v>
      </c>
      <c r="BV27" s="83">
        <v>44821</v>
      </c>
      <c r="BW27" s="98"/>
      <c r="BX27" s="167"/>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101"/>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0">
        <f t="shared" si="2"/>
        <v>40000000</v>
      </c>
      <c r="FE27" s="89">
        <f t="shared" si="3"/>
        <v>44821</v>
      </c>
      <c r="FF27" s="56" t="str">
        <f t="shared" ca="1" si="4"/>
        <v xml:space="preserve"> TERMINADO</v>
      </c>
      <c r="FG27" s="99"/>
      <c r="FH27" s="99"/>
      <c r="FI27" s="102"/>
      <c r="FJ27" s="92" t="s">
        <v>227</v>
      </c>
    </row>
    <row r="28" spans="1:16354" ht="15">
      <c r="A28" s="55">
        <v>66734</v>
      </c>
      <c r="B28" s="55" t="s">
        <v>2002</v>
      </c>
      <c r="C28" s="53" t="s">
        <v>2003</v>
      </c>
      <c r="D28" s="103" t="s">
        <v>2193</v>
      </c>
      <c r="E28" s="103"/>
      <c r="F28" s="3">
        <v>26</v>
      </c>
      <c r="G28" s="54" t="s">
        <v>2005</v>
      </c>
      <c r="H28" s="55">
        <v>219</v>
      </c>
      <c r="I28" s="56" t="s">
        <v>2006</v>
      </c>
      <c r="J28" s="103" t="s">
        <v>2194</v>
      </c>
      <c r="K28" s="57" t="s">
        <v>2222</v>
      </c>
      <c r="L28" s="58" t="s">
        <v>2196</v>
      </c>
      <c r="M28" s="59" t="s">
        <v>2010</v>
      </c>
      <c r="N28" s="59" t="s">
        <v>2011</v>
      </c>
      <c r="O28" s="59">
        <v>333</v>
      </c>
      <c r="P28" s="60">
        <v>44574</v>
      </c>
      <c r="Q28" s="59">
        <v>200000000</v>
      </c>
      <c r="R28" s="61" t="s">
        <v>2012</v>
      </c>
      <c r="S28" s="104" t="s">
        <v>2013</v>
      </c>
      <c r="T28" s="63" t="s">
        <v>2014</v>
      </c>
      <c r="U28" s="57"/>
      <c r="V28" s="57"/>
      <c r="W28" s="57"/>
      <c r="X28" s="164"/>
      <c r="Y28" s="164"/>
      <c r="Z28" s="164"/>
      <c r="AA28" s="164"/>
      <c r="AB28" s="164"/>
      <c r="AC28" s="63" t="s">
        <v>2014</v>
      </c>
      <c r="AD28" s="57"/>
      <c r="AE28" s="57"/>
      <c r="AF28" s="57"/>
      <c r="AG28" s="57"/>
      <c r="AH28" s="65">
        <f t="shared" si="0"/>
        <v>200000000</v>
      </c>
      <c r="AI28" s="66" t="s">
        <v>2061</v>
      </c>
      <c r="AJ28" s="67" t="s">
        <v>244</v>
      </c>
      <c r="AK28" s="68" t="s">
        <v>2223</v>
      </c>
      <c r="AL28" s="69" t="s">
        <v>2017</v>
      </c>
      <c r="AM28" s="59">
        <v>79416075</v>
      </c>
      <c r="AN28" s="59">
        <v>6</v>
      </c>
      <c r="AO28" s="61" t="s">
        <v>2018</v>
      </c>
      <c r="AP28" s="94">
        <v>24562</v>
      </c>
      <c r="AQ28" s="72">
        <f t="shared" si="6"/>
        <v>54.791780821917811</v>
      </c>
      <c r="AR28" s="62"/>
      <c r="AS28" s="66"/>
      <c r="AT28" s="57"/>
      <c r="AU28" s="62" t="s">
        <v>2031</v>
      </c>
      <c r="AV28" s="62" t="s">
        <v>2224</v>
      </c>
      <c r="AW28" s="66">
        <v>3115667271</v>
      </c>
      <c r="AX28" t="s">
        <v>2225</v>
      </c>
      <c r="AY28" s="75">
        <v>44575</v>
      </c>
      <c r="AZ28" s="165">
        <v>40000000</v>
      </c>
      <c r="BA28" s="77">
        <v>5000000</v>
      </c>
      <c r="BB28" s="3" t="s">
        <v>2034</v>
      </c>
      <c r="BC28" s="3">
        <v>8</v>
      </c>
      <c r="BD28" s="3"/>
      <c r="BE28" s="79">
        <f t="shared" si="1"/>
        <v>240</v>
      </c>
      <c r="BF28" s="56" t="s">
        <v>2226</v>
      </c>
      <c r="BG28" s="80" t="s">
        <v>2227</v>
      </c>
      <c r="BH28" s="163">
        <v>5</v>
      </c>
      <c r="BI28" s="82">
        <v>313</v>
      </c>
      <c r="BJ28" s="83">
        <v>44578</v>
      </c>
      <c r="BK28" s="82">
        <v>40000000</v>
      </c>
      <c r="BL28" s="98"/>
      <c r="BM28" s="99"/>
      <c r="BN28" s="99"/>
      <c r="BO28" s="99"/>
      <c r="BP28" s="99"/>
      <c r="BQ28" s="99"/>
      <c r="BR28" s="115" t="s">
        <v>2228</v>
      </c>
      <c r="BS28" s="89" t="s">
        <v>2229</v>
      </c>
      <c r="BT28" s="166">
        <v>44578</v>
      </c>
      <c r="BU28" s="83">
        <v>44579</v>
      </c>
      <c r="BV28" s="83">
        <v>44821</v>
      </c>
      <c r="BW28" s="98"/>
      <c r="BX28" s="167"/>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101"/>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0">
        <f t="shared" si="2"/>
        <v>40000000</v>
      </c>
      <c r="FE28" s="89">
        <f t="shared" si="3"/>
        <v>44821</v>
      </c>
      <c r="FF28" s="56" t="str">
        <f t="shared" ca="1" si="4"/>
        <v xml:space="preserve"> TERMINADO</v>
      </c>
      <c r="FG28" s="99"/>
      <c r="FH28" s="99"/>
      <c r="FI28" s="102"/>
      <c r="FJ28" s="92" t="s">
        <v>227</v>
      </c>
    </row>
    <row r="29" spans="1:16354" ht="15">
      <c r="A29" s="55">
        <v>67667</v>
      </c>
      <c r="B29" s="55" t="s">
        <v>2002</v>
      </c>
      <c r="C29" s="53" t="s">
        <v>2003</v>
      </c>
      <c r="D29" s="103" t="s">
        <v>2230</v>
      </c>
      <c r="E29" s="103"/>
      <c r="F29" s="3">
        <v>27</v>
      </c>
      <c r="G29" s="54" t="s">
        <v>2054</v>
      </c>
      <c r="H29" s="55">
        <v>157</v>
      </c>
      <c r="I29" s="56" t="s">
        <v>2006</v>
      </c>
      <c r="J29" s="103" t="s">
        <v>2231</v>
      </c>
      <c r="K29" s="57" t="s">
        <v>2232</v>
      </c>
      <c r="L29" s="58" t="s">
        <v>2233</v>
      </c>
      <c r="M29" s="59" t="s">
        <v>2010</v>
      </c>
      <c r="N29" s="59" t="s">
        <v>2011</v>
      </c>
      <c r="O29" s="59">
        <v>299</v>
      </c>
      <c r="P29" s="60">
        <v>44574</v>
      </c>
      <c r="Q29" s="59">
        <v>40000000</v>
      </c>
      <c r="R29" s="61" t="s">
        <v>2059</v>
      </c>
      <c r="S29" s="104" t="s">
        <v>2060</v>
      </c>
      <c r="T29" s="63" t="s">
        <v>2014</v>
      </c>
      <c r="U29" s="57"/>
      <c r="V29" s="57"/>
      <c r="W29" s="57"/>
      <c r="X29" s="164"/>
      <c r="Y29" s="164"/>
      <c r="Z29" s="164"/>
      <c r="AA29" s="164"/>
      <c r="AB29" s="164"/>
      <c r="AC29" s="63" t="s">
        <v>2014</v>
      </c>
      <c r="AD29" s="57"/>
      <c r="AE29" s="57"/>
      <c r="AF29" s="57"/>
      <c r="AG29" s="57"/>
      <c r="AH29" s="65">
        <f t="shared" si="0"/>
        <v>40000000</v>
      </c>
      <c r="AI29" s="66" t="s">
        <v>2173</v>
      </c>
      <c r="AJ29" s="67" t="s">
        <v>250</v>
      </c>
      <c r="AK29" s="68" t="s">
        <v>2234</v>
      </c>
      <c r="AL29" s="69" t="s">
        <v>2017</v>
      </c>
      <c r="AM29" s="59">
        <v>52727823</v>
      </c>
      <c r="AN29" s="59">
        <v>5</v>
      </c>
      <c r="AO29" s="61" t="s">
        <v>2062</v>
      </c>
      <c r="AP29" s="94">
        <v>29909</v>
      </c>
      <c r="AQ29" s="72">
        <f t="shared" si="6"/>
        <v>40.142465753424659</v>
      </c>
      <c r="AR29" s="62"/>
      <c r="AS29" s="66"/>
      <c r="AT29" s="57"/>
      <c r="AU29" s="62" t="s">
        <v>2089</v>
      </c>
      <c r="AV29" s="62" t="s">
        <v>2235</v>
      </c>
      <c r="AW29" s="66">
        <v>3212075267</v>
      </c>
      <c r="AX29" t="s">
        <v>2236</v>
      </c>
      <c r="AY29" s="75">
        <v>44574</v>
      </c>
      <c r="AZ29" s="165">
        <v>40000000</v>
      </c>
      <c r="BA29" s="77">
        <v>5000000</v>
      </c>
      <c r="BB29" s="3" t="s">
        <v>2034</v>
      </c>
      <c r="BC29" s="3">
        <v>8</v>
      </c>
      <c r="BD29" s="3"/>
      <c r="BE29" s="79">
        <f t="shared" si="1"/>
        <v>240</v>
      </c>
      <c r="BF29" s="56" t="s">
        <v>2023</v>
      </c>
      <c r="BG29" s="80">
        <v>20226620001363</v>
      </c>
      <c r="BH29" s="163">
        <v>1</v>
      </c>
      <c r="BI29" s="82">
        <v>307</v>
      </c>
      <c r="BJ29" s="83">
        <v>44575</v>
      </c>
      <c r="BK29" s="82">
        <v>40000000</v>
      </c>
      <c r="BL29" s="98"/>
      <c r="BM29" s="99"/>
      <c r="BN29" s="99"/>
      <c r="BO29" s="99"/>
      <c r="BP29" s="99"/>
      <c r="BQ29" s="99"/>
      <c r="BR29" s="115" t="s">
        <v>2237</v>
      </c>
      <c r="BS29" s="89" t="s">
        <v>2238</v>
      </c>
      <c r="BT29" s="166">
        <v>44575</v>
      </c>
      <c r="BU29" s="83">
        <v>44578</v>
      </c>
      <c r="BV29" s="83">
        <v>44820</v>
      </c>
      <c r="BW29" s="98"/>
      <c r="BX29" s="167"/>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101"/>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0">
        <f t="shared" si="2"/>
        <v>40000000</v>
      </c>
      <c r="FE29" s="89">
        <f t="shared" si="3"/>
        <v>44820</v>
      </c>
      <c r="FF29" s="56" t="str">
        <f t="shared" ca="1" si="4"/>
        <v xml:space="preserve"> TERMINADO</v>
      </c>
      <c r="FG29" s="99"/>
      <c r="FH29" s="99"/>
      <c r="FI29" s="102"/>
      <c r="FJ29" s="92" t="s">
        <v>258</v>
      </c>
    </row>
    <row r="30" spans="1:16354" ht="15">
      <c r="A30" s="117">
        <v>66999</v>
      </c>
      <c r="B30" s="117" t="s">
        <v>2119</v>
      </c>
      <c r="C30" s="118" t="s">
        <v>2003</v>
      </c>
      <c r="D30" s="118" t="s">
        <v>2239</v>
      </c>
      <c r="E30" s="118"/>
      <c r="F30" s="117">
        <v>28</v>
      </c>
      <c r="G30" s="119" t="s">
        <v>2005</v>
      </c>
      <c r="H30" s="120">
        <v>225</v>
      </c>
      <c r="I30" s="121" t="s">
        <v>2006</v>
      </c>
      <c r="J30" s="118" t="s">
        <v>535</v>
      </c>
      <c r="K30" s="122" t="s">
        <v>2240</v>
      </c>
      <c r="L30" s="123" t="s">
        <v>2241</v>
      </c>
      <c r="M30" s="124" t="s">
        <v>2010</v>
      </c>
      <c r="N30" s="124" t="s">
        <v>2011</v>
      </c>
      <c r="O30" s="124">
        <v>290</v>
      </c>
      <c r="P30" s="145">
        <v>44574</v>
      </c>
      <c r="Q30" s="146">
        <v>80000000</v>
      </c>
      <c r="R30" s="145" t="s">
        <v>2012</v>
      </c>
      <c r="S30" s="147" t="s">
        <v>2013</v>
      </c>
      <c r="T30" s="148" t="s">
        <v>2014</v>
      </c>
      <c r="U30" s="148"/>
      <c r="V30" s="148"/>
      <c r="W30" s="148"/>
      <c r="X30" s="148"/>
      <c r="Y30" s="149"/>
      <c r="Z30" s="150"/>
      <c r="AA30" s="151"/>
      <c r="AB30" s="146"/>
      <c r="AC30" s="146" t="s">
        <v>2014</v>
      </c>
      <c r="AD30" s="147"/>
      <c r="AE30" s="148"/>
      <c r="AF30" s="148"/>
      <c r="AG30" s="148"/>
      <c r="AH30" s="148">
        <f t="shared" si="0"/>
        <v>80000000</v>
      </c>
      <c r="AI30" s="148" t="s">
        <v>2071</v>
      </c>
      <c r="AJ30" s="148" t="s">
        <v>259</v>
      </c>
      <c r="AK30" s="148" t="s">
        <v>2242</v>
      </c>
      <c r="AL30" s="148" t="s">
        <v>2017</v>
      </c>
      <c r="AM30" s="148">
        <v>1010230391</v>
      </c>
      <c r="AN30" s="148">
        <v>9</v>
      </c>
      <c r="AO30" s="148" t="s">
        <v>2062</v>
      </c>
      <c r="AP30" s="148">
        <v>35358</v>
      </c>
      <c r="AQ30" s="148">
        <f t="shared" si="6"/>
        <v>25.213698630136985</v>
      </c>
      <c r="AR30" s="148"/>
      <c r="AS30" s="148"/>
      <c r="AT30" s="148"/>
      <c r="AU30" s="148" t="s">
        <v>2031</v>
      </c>
      <c r="AV30" s="148" t="s">
        <v>2243</v>
      </c>
      <c r="AW30" s="148">
        <v>3507627328</v>
      </c>
      <c r="AX30" s="148" t="s">
        <v>2244</v>
      </c>
      <c r="AY30" s="148">
        <v>44576</v>
      </c>
      <c r="AZ30" s="148">
        <v>40000000</v>
      </c>
      <c r="BA30" s="148">
        <v>5000000</v>
      </c>
      <c r="BB30" s="148" t="s">
        <v>2034</v>
      </c>
      <c r="BC30" s="148">
        <v>8</v>
      </c>
      <c r="BD30" s="148"/>
      <c r="BE30" s="148">
        <f t="shared" si="1"/>
        <v>240</v>
      </c>
      <c r="BF30" s="148" t="s">
        <v>2245</v>
      </c>
      <c r="BG30" s="148" t="s">
        <v>2246</v>
      </c>
      <c r="BH30" s="148">
        <v>1</v>
      </c>
      <c r="BI30" s="148">
        <v>319</v>
      </c>
      <c r="BJ30" s="148">
        <v>44579</v>
      </c>
      <c r="BK30" s="148">
        <v>40000000</v>
      </c>
      <c r="BL30" s="148"/>
      <c r="BM30" s="148"/>
      <c r="BN30" s="148"/>
      <c r="BO30" s="148"/>
      <c r="BP30" s="148"/>
      <c r="BQ30" s="148"/>
      <c r="BR30" s="148" t="s">
        <v>2247</v>
      </c>
      <c r="BS30" s="148" t="s">
        <v>2248</v>
      </c>
      <c r="BT30" s="152">
        <v>44578</v>
      </c>
      <c r="BU30" s="152">
        <v>44579</v>
      </c>
      <c r="BV30" s="152">
        <v>44821</v>
      </c>
      <c r="BW30" s="148"/>
      <c r="BX30" s="148"/>
      <c r="BY30" s="148"/>
      <c r="BZ30" s="148"/>
      <c r="CA30" s="152"/>
      <c r="CB30" s="152"/>
      <c r="CC30" s="153"/>
      <c r="CD30" s="154"/>
      <c r="CE30" s="148"/>
      <c r="CF30" s="155"/>
      <c r="CG30" s="148"/>
      <c r="CH30" s="155"/>
      <c r="CI30" s="155"/>
      <c r="CJ30" s="155"/>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56"/>
      <c r="DL30" s="150"/>
      <c r="DM30" s="121"/>
      <c r="DN30" s="148"/>
      <c r="DO30" s="148"/>
      <c r="DP30" s="157"/>
      <c r="DQ30" s="92"/>
      <c r="DR30" s="158"/>
      <c r="DS30" s="158"/>
      <c r="DT30" s="158">
        <v>44792</v>
      </c>
      <c r="DU30" s="158">
        <v>44792</v>
      </c>
      <c r="DV30" s="158" t="s">
        <v>2249</v>
      </c>
      <c r="DW30" s="158">
        <v>35450</v>
      </c>
      <c r="DX30" s="158" t="s">
        <v>2017</v>
      </c>
      <c r="DY30" s="158">
        <v>1016091770</v>
      </c>
      <c r="DZ30" s="158"/>
      <c r="EA30" s="158" t="s">
        <v>2250</v>
      </c>
      <c r="EB30" s="158">
        <v>3193825007</v>
      </c>
      <c r="EC30" s="158" t="s">
        <v>2251</v>
      </c>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f t="shared" si="2"/>
        <v>40000000</v>
      </c>
      <c r="FE30" s="158">
        <f t="shared" si="3"/>
        <v>44821</v>
      </c>
      <c r="FF30" s="158" t="str">
        <f t="shared" ca="1" si="4"/>
        <v xml:space="preserve"> TERMINADO</v>
      </c>
      <c r="FG30" s="158"/>
      <c r="FH30" s="158"/>
      <c r="FI30" s="158"/>
      <c r="FJ30" s="158" t="s">
        <v>266</v>
      </c>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c r="GW30" s="158"/>
      <c r="GX30" s="158"/>
      <c r="GY30" s="158"/>
      <c r="GZ30" s="158"/>
      <c r="HA30" s="158"/>
      <c r="HB30" s="158"/>
      <c r="HC30" s="158"/>
      <c r="HD30" s="158"/>
      <c r="HE30" s="158"/>
      <c r="HF30" s="158"/>
      <c r="HG30" s="158"/>
      <c r="HH30" s="158"/>
      <c r="HI30" s="158"/>
      <c r="HJ30" s="158"/>
      <c r="HK30" s="158"/>
      <c r="HL30" s="158"/>
      <c r="HM30" s="158"/>
      <c r="HN30" s="158"/>
      <c r="HO30" s="158"/>
      <c r="HP30" s="158"/>
      <c r="HQ30" s="158"/>
      <c r="HR30" s="158"/>
      <c r="HS30" s="158"/>
      <c r="HT30" s="158"/>
      <c r="HU30" s="158"/>
      <c r="HV30" s="158"/>
      <c r="HW30" s="158"/>
      <c r="HX30" s="158"/>
      <c r="HY30" s="158"/>
      <c r="HZ30" s="158"/>
      <c r="IA30" s="158"/>
      <c r="IB30" s="158"/>
      <c r="IC30" s="158"/>
      <c r="ID30" s="158"/>
      <c r="IE30" s="158"/>
      <c r="IF30" s="158"/>
      <c r="IG30" s="158"/>
      <c r="IH30" s="158"/>
      <c r="II30" s="158"/>
      <c r="IJ30" s="158"/>
      <c r="IK30" s="158"/>
      <c r="IL30" s="158"/>
      <c r="IM30" s="158"/>
      <c r="IN30" s="158"/>
      <c r="IO30" s="158"/>
      <c r="IP30" s="158"/>
      <c r="IQ30" s="158"/>
      <c r="IR30" s="158"/>
      <c r="IS30" s="158"/>
      <c r="IT30" s="158"/>
      <c r="IU30" s="158"/>
      <c r="IV30" s="158"/>
      <c r="IW30" s="158"/>
      <c r="IX30" s="158"/>
      <c r="IY30" s="158"/>
      <c r="IZ30" s="158"/>
      <c r="JA30" s="158"/>
      <c r="JB30" s="158"/>
      <c r="JC30" s="158"/>
      <c r="JD30" s="158"/>
      <c r="JE30" s="158"/>
      <c r="JF30" s="158"/>
      <c r="JG30" s="158"/>
      <c r="JH30" s="158"/>
      <c r="JI30" s="158"/>
      <c r="JJ30" s="158"/>
      <c r="JK30" s="158"/>
      <c r="JL30" s="158"/>
      <c r="JM30" s="158"/>
      <c r="JN30" s="158"/>
      <c r="JO30" s="158"/>
      <c r="JP30" s="158"/>
      <c r="JQ30" s="158"/>
      <c r="JR30" s="158"/>
      <c r="JS30" s="158"/>
      <c r="JT30" s="158"/>
      <c r="JU30" s="158"/>
      <c r="JV30" s="158"/>
      <c r="JW30" s="158"/>
      <c r="JX30" s="158"/>
      <c r="JY30" s="158"/>
      <c r="JZ30" s="158"/>
      <c r="KA30" s="158"/>
      <c r="KB30" s="158"/>
      <c r="KC30" s="158"/>
      <c r="KD30" s="158"/>
      <c r="KE30" s="158"/>
      <c r="KF30" s="158"/>
      <c r="KG30" s="158"/>
      <c r="KH30" s="158"/>
      <c r="KI30" s="158"/>
      <c r="KJ30" s="158"/>
      <c r="KK30" s="158"/>
      <c r="KL30" s="158"/>
      <c r="KM30" s="158"/>
      <c r="KN30" s="158"/>
      <c r="KO30" s="158"/>
      <c r="KP30" s="158"/>
      <c r="KQ30" s="158"/>
      <c r="KR30" s="158"/>
      <c r="KS30" s="158"/>
      <c r="KT30" s="158"/>
      <c r="KU30" s="158"/>
      <c r="KV30" s="158"/>
      <c r="KW30" s="158"/>
      <c r="KX30" s="158"/>
      <c r="KY30" s="158"/>
      <c r="KZ30" s="158"/>
      <c r="LA30" s="158"/>
      <c r="LB30" s="158"/>
      <c r="LC30" s="158"/>
      <c r="LD30" s="158"/>
      <c r="LE30" s="158"/>
      <c r="LF30" s="158"/>
      <c r="LG30" s="158"/>
      <c r="LH30" s="158"/>
      <c r="LI30" s="158"/>
      <c r="LJ30" s="158"/>
      <c r="LK30" s="158"/>
      <c r="LL30" s="158"/>
      <c r="LM30" s="158"/>
      <c r="LN30" s="158"/>
      <c r="LO30" s="158"/>
      <c r="LP30" s="158"/>
      <c r="LQ30" s="158"/>
      <c r="LR30" s="158"/>
      <c r="LS30" s="158"/>
      <c r="LT30" s="158"/>
      <c r="LU30" s="158"/>
      <c r="LV30" s="158"/>
      <c r="LW30" s="158"/>
      <c r="LX30" s="158"/>
      <c r="LY30" s="158"/>
      <c r="LZ30" s="158"/>
      <c r="MA30" s="158"/>
      <c r="MB30" s="158"/>
      <c r="MC30" s="158"/>
      <c r="MD30" s="158"/>
      <c r="ME30" s="158"/>
      <c r="MF30" s="158"/>
      <c r="MG30" s="158"/>
      <c r="MH30" s="158"/>
      <c r="MI30" s="158"/>
      <c r="MJ30" s="158"/>
      <c r="MK30" s="158"/>
      <c r="ML30" s="158"/>
      <c r="MM30" s="158"/>
      <c r="MN30" s="158"/>
      <c r="MO30" s="158"/>
      <c r="MP30" s="158"/>
      <c r="MQ30" s="158"/>
      <c r="MR30" s="158"/>
      <c r="MS30" s="158"/>
      <c r="MT30" s="158"/>
      <c r="MU30" s="158"/>
      <c r="MV30" s="158"/>
      <c r="MW30" s="158"/>
      <c r="MX30" s="158"/>
      <c r="MY30" s="158"/>
      <c r="MZ30" s="158"/>
      <c r="NA30" s="158"/>
      <c r="NB30" s="158"/>
      <c r="NC30" s="158"/>
      <c r="ND30" s="158"/>
      <c r="NE30" s="158"/>
      <c r="NF30" s="158"/>
      <c r="NG30" s="158"/>
      <c r="NH30" s="158"/>
      <c r="NI30" s="158"/>
      <c r="NJ30" s="158"/>
      <c r="NK30" s="158"/>
      <c r="NL30" s="158"/>
      <c r="NM30" s="158"/>
      <c r="NN30" s="158"/>
      <c r="NO30" s="158"/>
      <c r="NP30" s="158"/>
      <c r="NQ30" s="158"/>
      <c r="NR30" s="158"/>
      <c r="NS30" s="158"/>
      <c r="NT30" s="158"/>
      <c r="NU30" s="158"/>
      <c r="NV30" s="158"/>
      <c r="NW30" s="158"/>
      <c r="NX30" s="158"/>
      <c r="NY30" s="158"/>
      <c r="NZ30" s="158"/>
      <c r="OA30" s="158"/>
      <c r="OB30" s="158"/>
      <c r="OC30" s="158"/>
      <c r="OD30" s="158"/>
      <c r="OE30" s="158"/>
      <c r="OF30" s="158"/>
      <c r="OG30" s="158"/>
      <c r="OH30" s="158"/>
      <c r="OI30" s="158"/>
      <c r="OJ30" s="158"/>
      <c r="OK30" s="158"/>
      <c r="OL30" s="158"/>
      <c r="OM30" s="158"/>
      <c r="ON30" s="158"/>
      <c r="OO30" s="158"/>
      <c r="OP30" s="158"/>
      <c r="OQ30" s="158"/>
      <c r="OR30" s="158"/>
      <c r="OS30" s="158"/>
      <c r="OT30" s="158"/>
      <c r="OU30" s="158"/>
      <c r="OV30" s="158"/>
      <c r="OW30" s="158"/>
      <c r="OX30" s="158"/>
      <c r="OY30" s="158"/>
      <c r="OZ30" s="158"/>
      <c r="PA30" s="158"/>
      <c r="PB30" s="158"/>
      <c r="PC30" s="158"/>
      <c r="PD30" s="158"/>
      <c r="PE30" s="158"/>
      <c r="PF30" s="158"/>
      <c r="PG30" s="158"/>
      <c r="PH30" s="158"/>
      <c r="PI30" s="158"/>
      <c r="PJ30" s="158"/>
      <c r="PK30" s="158"/>
      <c r="PL30" s="158"/>
      <c r="PM30" s="158"/>
      <c r="PN30" s="158"/>
      <c r="PO30" s="158"/>
      <c r="PP30" s="158"/>
      <c r="PQ30" s="158"/>
      <c r="PR30" s="158"/>
      <c r="PS30" s="158"/>
      <c r="PT30" s="158"/>
      <c r="PU30" s="158"/>
      <c r="PV30" s="158"/>
      <c r="PW30" s="158"/>
      <c r="PX30" s="158"/>
      <c r="PY30" s="158"/>
      <c r="PZ30" s="158"/>
      <c r="QA30" s="158"/>
      <c r="QB30" s="158"/>
      <c r="QC30" s="158"/>
      <c r="QD30" s="158"/>
      <c r="QE30" s="158"/>
      <c r="QF30" s="158"/>
      <c r="QG30" s="158"/>
      <c r="QH30" s="158"/>
      <c r="QI30" s="158"/>
      <c r="QJ30" s="158"/>
      <c r="QK30" s="158"/>
      <c r="QL30" s="158"/>
      <c r="QM30" s="158"/>
      <c r="QN30" s="158"/>
      <c r="QO30" s="158"/>
      <c r="QP30" s="158"/>
      <c r="QQ30" s="158"/>
      <c r="QR30" s="158"/>
      <c r="QS30" s="158"/>
      <c r="QT30" s="158"/>
      <c r="QU30" s="158"/>
      <c r="QV30" s="158"/>
      <c r="QW30" s="158"/>
      <c r="QX30" s="158"/>
      <c r="QY30" s="158"/>
      <c r="QZ30" s="158"/>
      <c r="RA30" s="158"/>
      <c r="RB30" s="158"/>
      <c r="RC30" s="158"/>
      <c r="RD30" s="158"/>
      <c r="RE30" s="158"/>
      <c r="RF30" s="158"/>
      <c r="RG30" s="158"/>
      <c r="RH30" s="158"/>
      <c r="RI30" s="158"/>
      <c r="RJ30" s="158"/>
      <c r="RK30" s="158"/>
      <c r="RL30" s="158"/>
      <c r="RM30" s="158"/>
      <c r="RN30" s="158"/>
      <c r="RO30" s="158"/>
      <c r="RP30" s="158"/>
      <c r="RQ30" s="158"/>
      <c r="RR30" s="158"/>
      <c r="RS30" s="158"/>
      <c r="RT30" s="158"/>
      <c r="RU30" s="158"/>
      <c r="RV30" s="158"/>
      <c r="RW30" s="158"/>
      <c r="RX30" s="158"/>
      <c r="RY30" s="158"/>
      <c r="RZ30" s="158"/>
      <c r="SA30" s="158"/>
      <c r="SB30" s="158"/>
      <c r="SC30" s="158"/>
      <c r="SD30" s="158"/>
      <c r="SE30" s="158"/>
      <c r="SF30" s="158"/>
      <c r="SG30" s="158"/>
      <c r="SH30" s="158"/>
      <c r="SI30" s="158"/>
      <c r="SJ30" s="158"/>
      <c r="SK30" s="158"/>
      <c r="SL30" s="158"/>
      <c r="SM30" s="158"/>
      <c r="SN30" s="158"/>
      <c r="SO30" s="158"/>
      <c r="SP30" s="158"/>
      <c r="SQ30" s="158"/>
      <c r="SR30" s="158"/>
      <c r="SS30" s="158"/>
      <c r="ST30" s="158"/>
      <c r="SU30" s="158"/>
      <c r="SV30" s="158"/>
      <c r="SW30" s="158"/>
      <c r="SX30" s="158"/>
      <c r="SY30" s="158"/>
      <c r="SZ30" s="158"/>
      <c r="TA30" s="158"/>
      <c r="TB30" s="158"/>
      <c r="TC30" s="158"/>
      <c r="TD30" s="158"/>
      <c r="TE30" s="158"/>
      <c r="TF30" s="158"/>
      <c r="TG30" s="158"/>
      <c r="TH30" s="158"/>
      <c r="TI30" s="158"/>
      <c r="TJ30" s="158"/>
      <c r="TK30" s="158"/>
      <c r="TL30" s="158"/>
      <c r="TM30" s="158"/>
      <c r="TN30" s="158"/>
      <c r="TO30" s="158"/>
      <c r="TP30" s="158"/>
      <c r="TQ30" s="158"/>
      <c r="TR30" s="158"/>
      <c r="TS30" s="158"/>
      <c r="TT30" s="158"/>
      <c r="TU30" s="158"/>
      <c r="TV30" s="158"/>
      <c r="TW30" s="158"/>
      <c r="TX30" s="158"/>
      <c r="TY30" s="158"/>
      <c r="TZ30" s="158"/>
      <c r="UA30" s="158"/>
      <c r="UB30" s="158"/>
      <c r="UC30" s="158"/>
      <c r="UD30" s="158"/>
      <c r="UE30" s="158"/>
      <c r="UF30" s="158"/>
      <c r="UG30" s="158"/>
      <c r="UH30" s="158"/>
      <c r="UI30" s="158"/>
      <c r="UJ30" s="158"/>
      <c r="UK30" s="158"/>
      <c r="UL30" s="158"/>
      <c r="UM30" s="158"/>
      <c r="UN30" s="158"/>
      <c r="UO30" s="158"/>
      <c r="UP30" s="158"/>
      <c r="UQ30" s="158"/>
      <c r="UR30" s="158"/>
      <c r="US30" s="158"/>
      <c r="UT30" s="158"/>
      <c r="UU30" s="158"/>
      <c r="UV30" s="158"/>
      <c r="UW30" s="158"/>
      <c r="UX30" s="158"/>
      <c r="UY30" s="158"/>
      <c r="UZ30" s="158"/>
      <c r="VA30" s="158"/>
      <c r="VB30" s="158"/>
      <c r="VC30" s="158"/>
      <c r="VD30" s="158"/>
      <c r="VE30" s="158"/>
      <c r="VF30" s="158"/>
      <c r="VG30" s="158"/>
      <c r="VH30" s="158"/>
      <c r="VI30" s="158"/>
      <c r="VJ30" s="158"/>
      <c r="VK30" s="158"/>
      <c r="VL30" s="158"/>
      <c r="VM30" s="158"/>
      <c r="VN30" s="158"/>
      <c r="VO30" s="158"/>
      <c r="VP30" s="158"/>
      <c r="VQ30" s="158"/>
      <c r="VR30" s="158"/>
      <c r="VS30" s="158"/>
      <c r="VT30" s="158"/>
      <c r="VU30" s="158"/>
      <c r="VV30" s="158"/>
      <c r="VW30" s="158"/>
      <c r="VX30" s="158"/>
      <c r="VY30" s="158"/>
      <c r="VZ30" s="158"/>
      <c r="WA30" s="158"/>
      <c r="WB30" s="158"/>
      <c r="WC30" s="158"/>
      <c r="WD30" s="158"/>
      <c r="WE30" s="158"/>
      <c r="WF30" s="158"/>
      <c r="WG30" s="158"/>
      <c r="WH30" s="158"/>
      <c r="WI30" s="158"/>
      <c r="WJ30" s="158"/>
      <c r="WK30" s="158"/>
      <c r="WL30" s="158"/>
      <c r="WM30" s="158"/>
      <c r="WN30" s="158"/>
      <c r="WO30" s="158"/>
      <c r="WP30" s="158"/>
      <c r="WQ30" s="158"/>
      <c r="WR30" s="158"/>
      <c r="WS30" s="158"/>
      <c r="WT30" s="158"/>
      <c r="WU30" s="158"/>
      <c r="WV30" s="158"/>
      <c r="WW30" s="158"/>
      <c r="WX30" s="158"/>
      <c r="WY30" s="158"/>
      <c r="WZ30" s="158"/>
      <c r="XA30" s="158"/>
      <c r="XB30" s="158"/>
      <c r="XC30" s="158"/>
      <c r="XD30" s="158"/>
      <c r="XE30" s="158"/>
      <c r="XF30" s="158"/>
      <c r="XG30" s="158"/>
      <c r="XH30" s="158"/>
      <c r="XI30" s="158"/>
      <c r="XJ30" s="158"/>
      <c r="XK30" s="158"/>
      <c r="XL30" s="158"/>
      <c r="XM30" s="158"/>
      <c r="XN30" s="158"/>
      <c r="XO30" s="158"/>
      <c r="XP30" s="158"/>
      <c r="XQ30" s="158"/>
      <c r="XR30" s="158"/>
      <c r="XS30" s="158"/>
      <c r="XT30" s="158"/>
      <c r="XU30" s="158"/>
      <c r="XV30" s="158"/>
      <c r="XW30" s="158"/>
      <c r="XX30" s="158"/>
      <c r="XY30" s="158"/>
      <c r="XZ30" s="158"/>
      <c r="YA30" s="158"/>
      <c r="YB30" s="158"/>
      <c r="YC30" s="158"/>
      <c r="YD30" s="158"/>
      <c r="YE30" s="158"/>
      <c r="YF30" s="158"/>
      <c r="YG30" s="158"/>
      <c r="YH30" s="158"/>
      <c r="YI30" s="158"/>
      <c r="YJ30" s="158"/>
      <c r="YK30" s="158"/>
      <c r="YL30" s="158"/>
      <c r="YM30" s="158"/>
      <c r="YN30" s="158"/>
      <c r="YO30" s="158"/>
      <c r="YP30" s="158"/>
      <c r="YQ30" s="158"/>
      <c r="YR30" s="158"/>
      <c r="YS30" s="158"/>
      <c r="YT30" s="158"/>
      <c r="YU30" s="158"/>
      <c r="YV30" s="158"/>
      <c r="YW30" s="158"/>
      <c r="YX30" s="158"/>
      <c r="YY30" s="158"/>
      <c r="YZ30" s="158"/>
      <c r="ZA30" s="158"/>
      <c r="ZB30" s="158"/>
      <c r="ZC30" s="158"/>
      <c r="ZD30" s="158"/>
      <c r="ZE30" s="158"/>
      <c r="ZF30" s="158"/>
      <c r="ZG30" s="158"/>
      <c r="ZH30" s="158"/>
      <c r="ZI30" s="158"/>
      <c r="ZJ30" s="158"/>
      <c r="ZK30" s="158"/>
      <c r="ZL30" s="158"/>
      <c r="ZM30" s="158"/>
      <c r="ZN30" s="158"/>
      <c r="ZO30" s="158"/>
      <c r="ZP30" s="158"/>
      <c r="ZQ30" s="158"/>
      <c r="ZR30" s="158"/>
      <c r="ZS30" s="158"/>
      <c r="ZT30" s="158"/>
      <c r="ZU30" s="158"/>
      <c r="ZV30" s="158"/>
      <c r="ZW30" s="158"/>
      <c r="ZX30" s="158"/>
      <c r="ZY30" s="158"/>
      <c r="ZZ30" s="158"/>
      <c r="AAA30" s="158"/>
      <c r="AAB30" s="158"/>
      <c r="AAC30" s="158"/>
      <c r="AAD30" s="158"/>
      <c r="AAE30" s="158"/>
      <c r="AAF30" s="158"/>
      <c r="AAG30" s="158"/>
      <c r="AAH30" s="158"/>
      <c r="AAI30" s="158"/>
      <c r="AAJ30" s="158"/>
      <c r="AAK30" s="158"/>
      <c r="AAL30" s="158"/>
      <c r="AAM30" s="158"/>
      <c r="AAN30" s="158"/>
      <c r="AAO30" s="158"/>
      <c r="AAP30" s="158"/>
      <c r="AAQ30" s="158"/>
      <c r="AAR30" s="158"/>
      <c r="AAS30" s="158"/>
      <c r="AAT30" s="158"/>
      <c r="AAU30" s="158"/>
      <c r="AAV30" s="158"/>
      <c r="AAW30" s="158"/>
      <c r="AAX30" s="158"/>
      <c r="AAY30" s="158"/>
      <c r="AAZ30" s="158"/>
      <c r="ABA30" s="158"/>
      <c r="ABB30" s="158"/>
      <c r="ABC30" s="158"/>
      <c r="ABD30" s="158"/>
      <c r="ABE30" s="158"/>
      <c r="ABF30" s="158"/>
      <c r="ABG30" s="158"/>
      <c r="ABH30" s="158"/>
      <c r="ABI30" s="158"/>
      <c r="ABJ30" s="158"/>
      <c r="ABK30" s="158"/>
      <c r="ABL30" s="158"/>
      <c r="ABM30" s="158"/>
      <c r="ABN30" s="158"/>
      <c r="ABO30" s="158"/>
      <c r="ABP30" s="158"/>
      <c r="ABQ30" s="158"/>
      <c r="ABR30" s="158"/>
      <c r="ABS30" s="158"/>
      <c r="ABT30" s="158"/>
      <c r="ABU30" s="158"/>
      <c r="ABV30" s="158"/>
      <c r="ABW30" s="158"/>
      <c r="ABX30" s="158"/>
      <c r="ABY30" s="158"/>
      <c r="ABZ30" s="158"/>
      <c r="ACA30" s="158"/>
      <c r="ACB30" s="158"/>
      <c r="ACC30" s="158"/>
      <c r="ACD30" s="158"/>
      <c r="ACE30" s="158"/>
      <c r="ACF30" s="158"/>
      <c r="ACG30" s="158"/>
      <c r="ACH30" s="158"/>
      <c r="ACI30" s="158"/>
      <c r="ACJ30" s="158"/>
      <c r="ACK30" s="158"/>
      <c r="ACL30" s="158"/>
      <c r="ACM30" s="158"/>
      <c r="ACN30" s="158"/>
      <c r="ACO30" s="158"/>
      <c r="ACP30" s="158"/>
      <c r="ACQ30" s="158"/>
      <c r="ACR30" s="158"/>
      <c r="ACS30" s="158"/>
      <c r="ACT30" s="158"/>
      <c r="ACU30" s="158"/>
      <c r="ACV30" s="158"/>
      <c r="ACW30" s="158"/>
      <c r="ACX30" s="158"/>
      <c r="ACY30" s="158"/>
      <c r="ACZ30" s="158"/>
      <c r="ADA30" s="158"/>
      <c r="ADB30" s="158"/>
      <c r="ADC30" s="158"/>
      <c r="ADD30" s="158"/>
      <c r="ADE30" s="158"/>
      <c r="ADF30" s="158"/>
      <c r="ADG30" s="158"/>
      <c r="ADH30" s="158"/>
      <c r="ADI30" s="158"/>
      <c r="ADJ30" s="158"/>
      <c r="ADK30" s="158"/>
      <c r="ADL30" s="158"/>
      <c r="ADM30" s="158"/>
      <c r="ADN30" s="158"/>
      <c r="ADO30" s="158"/>
      <c r="ADP30" s="158"/>
      <c r="ADQ30" s="158"/>
      <c r="ADR30" s="158"/>
      <c r="ADS30" s="158"/>
      <c r="ADT30" s="158"/>
      <c r="ADU30" s="158"/>
      <c r="ADV30" s="158"/>
      <c r="ADW30" s="158"/>
      <c r="ADX30" s="158"/>
      <c r="ADY30" s="158"/>
      <c r="ADZ30" s="158"/>
      <c r="AEA30" s="158"/>
      <c r="AEB30" s="158"/>
      <c r="AEC30" s="158"/>
      <c r="AED30" s="158"/>
      <c r="AEE30" s="158"/>
      <c r="AEF30" s="158"/>
      <c r="AEG30" s="158"/>
      <c r="AEH30" s="158"/>
      <c r="AEI30" s="158"/>
      <c r="AEJ30" s="158"/>
      <c r="AEK30" s="158"/>
      <c r="AEL30" s="158"/>
      <c r="AEM30" s="158"/>
      <c r="AEN30" s="158"/>
      <c r="AEO30" s="158"/>
      <c r="AEP30" s="158"/>
      <c r="AEQ30" s="158"/>
      <c r="AER30" s="158"/>
      <c r="AES30" s="158"/>
      <c r="AET30" s="158"/>
      <c r="AEU30" s="158"/>
      <c r="AEV30" s="158"/>
      <c r="AEW30" s="158"/>
      <c r="AEX30" s="158"/>
      <c r="AEY30" s="158"/>
      <c r="AEZ30" s="158"/>
      <c r="AFA30" s="158"/>
      <c r="AFB30" s="158"/>
      <c r="AFC30" s="158"/>
      <c r="AFD30" s="158"/>
      <c r="AFE30" s="158"/>
      <c r="AFF30" s="158"/>
      <c r="AFG30" s="158"/>
      <c r="AFH30" s="158"/>
      <c r="AFI30" s="158"/>
      <c r="AFJ30" s="158"/>
      <c r="AFK30" s="158"/>
      <c r="AFL30" s="158"/>
      <c r="AFM30" s="158"/>
      <c r="AFN30" s="158"/>
      <c r="AFO30" s="158"/>
      <c r="AFP30" s="158"/>
      <c r="AFQ30" s="158"/>
      <c r="AFR30" s="158"/>
      <c r="AFS30" s="158"/>
      <c r="AFT30" s="158"/>
      <c r="AFU30" s="158"/>
      <c r="AFV30" s="158"/>
      <c r="AFW30" s="158"/>
      <c r="AFX30" s="158"/>
      <c r="AFY30" s="158"/>
      <c r="AFZ30" s="158"/>
      <c r="AGA30" s="158"/>
      <c r="AGB30" s="158"/>
      <c r="AGC30" s="158"/>
      <c r="AGD30" s="158"/>
      <c r="AGE30" s="158"/>
      <c r="AGF30" s="158"/>
      <c r="AGG30" s="158"/>
      <c r="AGH30" s="158"/>
      <c r="AGI30" s="158"/>
      <c r="AGJ30" s="158"/>
      <c r="AGK30" s="158"/>
      <c r="AGL30" s="158"/>
      <c r="AGM30" s="158"/>
      <c r="AGN30" s="158"/>
      <c r="AGO30" s="158"/>
      <c r="AGP30" s="158"/>
      <c r="AGQ30" s="158"/>
      <c r="AGR30" s="158"/>
      <c r="AGS30" s="158"/>
      <c r="AGT30" s="158"/>
      <c r="AGU30" s="158"/>
      <c r="AGV30" s="158"/>
      <c r="AGW30" s="158"/>
      <c r="AGX30" s="158"/>
      <c r="AGY30" s="158"/>
      <c r="AGZ30" s="158"/>
      <c r="AHA30" s="158"/>
      <c r="AHB30" s="158"/>
      <c r="AHC30" s="158"/>
      <c r="AHD30" s="158"/>
      <c r="AHE30" s="158"/>
      <c r="AHF30" s="158"/>
      <c r="AHG30" s="158"/>
      <c r="AHH30" s="158"/>
      <c r="AHI30" s="158"/>
      <c r="AHJ30" s="158"/>
      <c r="AHK30" s="158"/>
      <c r="AHL30" s="158"/>
      <c r="AHM30" s="158"/>
      <c r="AHN30" s="158"/>
      <c r="AHO30" s="158"/>
      <c r="AHP30" s="158"/>
      <c r="AHQ30" s="158"/>
      <c r="AHR30" s="158"/>
      <c r="AHS30" s="158"/>
      <c r="AHT30" s="158"/>
      <c r="AHU30" s="158"/>
      <c r="AHV30" s="158"/>
      <c r="AHW30" s="158"/>
      <c r="AHX30" s="158"/>
      <c r="AHY30" s="158"/>
      <c r="AHZ30" s="158"/>
      <c r="AIA30" s="158"/>
      <c r="AIB30" s="158"/>
      <c r="AIC30" s="158"/>
      <c r="AID30" s="158"/>
      <c r="AIE30" s="158"/>
      <c r="AIF30" s="158"/>
      <c r="AIG30" s="158"/>
      <c r="AIH30" s="158"/>
      <c r="AII30" s="158"/>
      <c r="AIJ30" s="158"/>
      <c r="AIK30" s="158"/>
      <c r="AIL30" s="158"/>
      <c r="AIM30" s="158"/>
      <c r="AIN30" s="158"/>
      <c r="AIO30" s="158"/>
      <c r="AIP30" s="158"/>
      <c r="AIQ30" s="158"/>
      <c r="AIR30" s="158"/>
      <c r="AIS30" s="158"/>
      <c r="AIT30" s="158"/>
      <c r="AIU30" s="158"/>
      <c r="AIV30" s="158"/>
      <c r="AIW30" s="158"/>
      <c r="AIX30" s="158"/>
      <c r="AIY30" s="158"/>
      <c r="AIZ30" s="158"/>
      <c r="AJA30" s="158"/>
      <c r="AJB30" s="158"/>
      <c r="AJC30" s="158"/>
      <c r="AJD30" s="158"/>
      <c r="AJE30" s="158"/>
      <c r="AJF30" s="158"/>
      <c r="AJG30" s="158"/>
      <c r="AJH30" s="158"/>
      <c r="AJI30" s="158"/>
      <c r="AJJ30" s="158"/>
      <c r="AJK30" s="158"/>
      <c r="AJL30" s="158"/>
      <c r="AJM30" s="158"/>
      <c r="AJN30" s="158"/>
      <c r="AJO30" s="158"/>
      <c r="AJP30" s="158"/>
      <c r="AJQ30" s="158"/>
      <c r="AJR30" s="158"/>
      <c r="AJS30" s="158"/>
      <c r="AJT30" s="158"/>
      <c r="AJU30" s="158"/>
      <c r="AJV30" s="158"/>
      <c r="AJW30" s="158"/>
      <c r="AJX30" s="158"/>
      <c r="AJY30" s="158"/>
      <c r="AJZ30" s="158"/>
      <c r="AKA30" s="158"/>
      <c r="AKB30" s="158"/>
      <c r="AKC30" s="158"/>
      <c r="AKD30" s="158"/>
      <c r="AKE30" s="158"/>
      <c r="AKF30" s="158"/>
      <c r="AKG30" s="158"/>
      <c r="AKH30" s="158"/>
      <c r="AKI30" s="158"/>
      <c r="AKJ30" s="158"/>
      <c r="AKK30" s="158"/>
      <c r="AKL30" s="158"/>
      <c r="AKM30" s="158"/>
      <c r="AKN30" s="158"/>
      <c r="AKO30" s="158"/>
      <c r="AKP30" s="158"/>
      <c r="AKQ30" s="158"/>
      <c r="AKR30" s="158"/>
      <c r="AKS30" s="158"/>
      <c r="AKT30" s="158"/>
      <c r="AKU30" s="158"/>
      <c r="AKV30" s="158"/>
      <c r="AKW30" s="158"/>
      <c r="AKX30" s="158"/>
      <c r="AKY30" s="158"/>
      <c r="AKZ30" s="158"/>
      <c r="ALA30" s="158"/>
      <c r="ALB30" s="158"/>
      <c r="ALC30" s="158"/>
      <c r="ALD30" s="158"/>
      <c r="ALE30" s="158"/>
      <c r="ALF30" s="158"/>
      <c r="ALG30" s="158"/>
      <c r="ALH30" s="158"/>
      <c r="ALI30" s="158"/>
      <c r="ALJ30" s="158"/>
      <c r="ALK30" s="158"/>
      <c r="ALL30" s="158"/>
      <c r="ALM30" s="158"/>
      <c r="ALN30" s="158"/>
      <c r="ALO30" s="158"/>
      <c r="ALP30" s="158"/>
      <c r="ALQ30" s="158"/>
      <c r="ALR30" s="158"/>
      <c r="ALS30" s="158"/>
      <c r="ALT30" s="158"/>
      <c r="ALU30" s="158"/>
      <c r="ALV30" s="158"/>
      <c r="ALW30" s="158"/>
      <c r="ALX30" s="158"/>
      <c r="ALY30" s="158"/>
      <c r="ALZ30" s="158"/>
      <c r="AMA30" s="158"/>
      <c r="AMB30" s="158"/>
      <c r="AMC30" s="158"/>
      <c r="AMD30" s="158"/>
      <c r="AME30" s="158"/>
      <c r="AMF30" s="158"/>
      <c r="AMG30" s="158"/>
      <c r="AMH30" s="158"/>
      <c r="AMI30" s="158"/>
      <c r="AMJ30" s="158"/>
      <c r="AMK30" s="158"/>
      <c r="AML30" s="158"/>
      <c r="AMM30" s="158"/>
      <c r="AMN30" s="158"/>
      <c r="AMO30" s="158"/>
      <c r="AMP30" s="158"/>
      <c r="AMQ30" s="158"/>
      <c r="AMR30" s="158"/>
      <c r="AMS30" s="158"/>
      <c r="AMT30" s="158"/>
      <c r="AMU30" s="158"/>
      <c r="AMV30" s="158"/>
      <c r="AMW30" s="158"/>
      <c r="AMX30" s="158"/>
      <c r="AMY30" s="158"/>
      <c r="AMZ30" s="158"/>
      <c r="ANA30" s="158"/>
      <c r="ANB30" s="158"/>
      <c r="ANC30" s="158"/>
      <c r="AND30" s="158"/>
      <c r="ANE30" s="158"/>
      <c r="ANF30" s="158"/>
      <c r="ANG30" s="158"/>
      <c r="ANH30" s="158"/>
      <c r="ANI30" s="158"/>
      <c r="ANJ30" s="158"/>
      <c r="ANK30" s="158"/>
      <c r="ANL30" s="158"/>
      <c r="ANM30" s="158"/>
      <c r="ANN30" s="158"/>
      <c r="ANO30" s="158"/>
      <c r="ANP30" s="158"/>
      <c r="ANQ30" s="158"/>
      <c r="ANR30" s="158"/>
      <c r="ANS30" s="158"/>
      <c r="ANT30" s="158"/>
      <c r="ANU30" s="158"/>
      <c r="ANV30" s="158"/>
      <c r="ANW30" s="158"/>
      <c r="ANX30" s="158"/>
      <c r="ANY30" s="158"/>
      <c r="ANZ30" s="158"/>
      <c r="AOA30" s="158"/>
      <c r="AOB30" s="158"/>
      <c r="AOC30" s="158"/>
      <c r="AOD30" s="158"/>
      <c r="AOE30" s="158"/>
      <c r="AOF30" s="158"/>
      <c r="AOG30" s="158"/>
      <c r="AOH30" s="158"/>
      <c r="AOI30" s="158"/>
      <c r="AOJ30" s="158"/>
      <c r="AOK30" s="158"/>
      <c r="AOL30" s="158"/>
      <c r="AOM30" s="158"/>
      <c r="AON30" s="158"/>
      <c r="AOO30" s="158"/>
      <c r="AOP30" s="158"/>
      <c r="AOQ30" s="158"/>
      <c r="AOR30" s="158"/>
      <c r="AOS30" s="158"/>
      <c r="AOT30" s="158"/>
      <c r="AOU30" s="158"/>
      <c r="AOV30" s="158"/>
      <c r="AOW30" s="158"/>
      <c r="AOX30" s="158"/>
      <c r="AOY30" s="158"/>
      <c r="AOZ30" s="158"/>
      <c r="APA30" s="158"/>
      <c r="APB30" s="158"/>
      <c r="APC30" s="158"/>
      <c r="APD30" s="158"/>
      <c r="APE30" s="158"/>
      <c r="APF30" s="158"/>
      <c r="APG30" s="158"/>
      <c r="APH30" s="158"/>
      <c r="API30" s="158"/>
      <c r="APJ30" s="158"/>
      <c r="APK30" s="158"/>
      <c r="APL30" s="158"/>
      <c r="APM30" s="158"/>
      <c r="APN30" s="158"/>
      <c r="APO30" s="158"/>
      <c r="APP30" s="158"/>
      <c r="APQ30" s="158"/>
      <c r="APR30" s="158"/>
      <c r="APS30" s="158"/>
      <c r="APT30" s="158"/>
      <c r="APU30" s="158"/>
      <c r="APV30" s="158"/>
      <c r="APW30" s="158"/>
      <c r="APX30" s="158"/>
      <c r="APY30" s="158"/>
      <c r="APZ30" s="158"/>
      <c r="AQA30" s="158"/>
      <c r="AQB30" s="158"/>
      <c r="AQC30" s="158"/>
      <c r="AQD30" s="158"/>
      <c r="AQE30" s="158"/>
      <c r="AQF30" s="158"/>
      <c r="AQG30" s="158"/>
      <c r="AQH30" s="158"/>
      <c r="AQI30" s="158"/>
      <c r="AQJ30" s="158"/>
      <c r="AQK30" s="158"/>
      <c r="AQL30" s="158"/>
      <c r="AQM30" s="158"/>
      <c r="AQN30" s="158"/>
      <c r="AQO30" s="158"/>
      <c r="AQP30" s="158"/>
      <c r="AQQ30" s="158"/>
      <c r="AQR30" s="158"/>
      <c r="AQS30" s="158"/>
      <c r="AQT30" s="158"/>
      <c r="AQU30" s="158"/>
      <c r="AQV30" s="158"/>
      <c r="AQW30" s="158"/>
      <c r="AQX30" s="158"/>
      <c r="AQY30" s="158"/>
      <c r="AQZ30" s="158"/>
      <c r="ARA30" s="158"/>
      <c r="ARB30" s="158"/>
      <c r="ARC30" s="158"/>
      <c r="ARD30" s="158"/>
      <c r="ARE30" s="158"/>
      <c r="ARF30" s="158"/>
      <c r="ARG30" s="158"/>
      <c r="ARH30" s="158"/>
      <c r="ARI30" s="158"/>
      <c r="ARJ30" s="158"/>
      <c r="ARK30" s="158"/>
      <c r="ARL30" s="158"/>
      <c r="ARM30" s="158"/>
      <c r="ARN30" s="158"/>
      <c r="ARO30" s="158"/>
      <c r="ARP30" s="158"/>
      <c r="ARQ30" s="158"/>
      <c r="ARR30" s="158"/>
      <c r="ARS30" s="158"/>
      <c r="ART30" s="158"/>
      <c r="ARU30" s="158"/>
      <c r="ARV30" s="158"/>
      <c r="ARW30" s="158"/>
      <c r="ARX30" s="158"/>
      <c r="ARY30" s="158"/>
      <c r="ARZ30" s="158"/>
      <c r="ASA30" s="158"/>
      <c r="ASB30" s="158"/>
      <c r="ASC30" s="158"/>
      <c r="ASD30" s="158"/>
      <c r="ASE30" s="158"/>
      <c r="ASF30" s="158"/>
      <c r="ASG30" s="158"/>
      <c r="ASH30" s="158"/>
      <c r="ASI30" s="158"/>
      <c r="ASJ30" s="158"/>
      <c r="ASK30" s="158"/>
      <c r="ASL30" s="158"/>
      <c r="ASM30" s="158"/>
      <c r="ASN30" s="158"/>
      <c r="ASO30" s="158"/>
      <c r="ASP30" s="158"/>
      <c r="ASQ30" s="158"/>
      <c r="ASR30" s="158"/>
      <c r="ASS30" s="158"/>
      <c r="AST30" s="158"/>
      <c r="ASU30" s="158"/>
      <c r="ASV30" s="158"/>
      <c r="ASW30" s="158"/>
      <c r="ASX30" s="158"/>
      <c r="ASY30" s="158"/>
      <c r="ASZ30" s="158"/>
      <c r="ATA30" s="158"/>
      <c r="ATB30" s="158"/>
      <c r="ATC30" s="158"/>
      <c r="ATD30" s="158"/>
      <c r="ATE30" s="158"/>
      <c r="ATF30" s="158"/>
      <c r="ATG30" s="158"/>
      <c r="ATH30" s="158"/>
      <c r="ATI30" s="158"/>
      <c r="ATJ30" s="158"/>
      <c r="ATK30" s="158"/>
      <c r="ATL30" s="158"/>
      <c r="ATM30" s="158"/>
      <c r="ATN30" s="158"/>
      <c r="ATO30" s="158"/>
      <c r="ATP30" s="158"/>
      <c r="ATQ30" s="158"/>
      <c r="ATR30" s="158"/>
      <c r="ATS30" s="158"/>
      <c r="ATT30" s="158"/>
      <c r="ATU30" s="158"/>
      <c r="ATV30" s="158"/>
      <c r="ATW30" s="158"/>
      <c r="ATX30" s="158"/>
      <c r="ATY30" s="158"/>
      <c r="ATZ30" s="158"/>
      <c r="AUA30" s="158"/>
      <c r="AUB30" s="158"/>
      <c r="AUC30" s="158"/>
      <c r="AUD30" s="158"/>
      <c r="AUE30" s="158"/>
      <c r="AUF30" s="158"/>
      <c r="AUG30" s="158"/>
      <c r="AUH30" s="158"/>
      <c r="AUI30" s="158"/>
      <c r="AUJ30" s="158"/>
      <c r="AUK30" s="158"/>
      <c r="AUL30" s="158"/>
      <c r="AUM30" s="158"/>
      <c r="AUN30" s="158"/>
      <c r="AUO30" s="158"/>
      <c r="AUP30" s="158"/>
      <c r="AUQ30" s="158"/>
      <c r="AUR30" s="158"/>
      <c r="AUS30" s="158"/>
      <c r="AUT30" s="158"/>
      <c r="AUU30" s="158"/>
      <c r="AUV30" s="158"/>
      <c r="AUW30" s="158"/>
      <c r="AUX30" s="158"/>
      <c r="AUY30" s="158"/>
      <c r="AUZ30" s="158"/>
      <c r="AVA30" s="158"/>
      <c r="AVB30" s="158"/>
      <c r="AVC30" s="158"/>
      <c r="AVD30" s="158"/>
      <c r="AVE30" s="158"/>
      <c r="AVF30" s="158"/>
      <c r="AVG30" s="158"/>
      <c r="AVH30" s="158"/>
      <c r="AVI30" s="158"/>
      <c r="AVJ30" s="158"/>
      <c r="AVK30" s="158"/>
      <c r="AVL30" s="158"/>
      <c r="AVM30" s="158"/>
      <c r="AVN30" s="158"/>
      <c r="AVO30" s="158"/>
      <c r="AVP30" s="158"/>
      <c r="AVQ30" s="158"/>
      <c r="AVR30" s="158"/>
      <c r="AVS30" s="158"/>
      <c r="AVT30" s="158"/>
      <c r="AVU30" s="158"/>
      <c r="AVV30" s="158"/>
      <c r="AVW30" s="158"/>
      <c r="AVX30" s="158"/>
      <c r="AVY30" s="158"/>
      <c r="AVZ30" s="158"/>
      <c r="AWA30" s="158"/>
      <c r="AWB30" s="158"/>
      <c r="AWC30" s="158"/>
      <c r="AWD30" s="158"/>
      <c r="AWE30" s="158"/>
      <c r="AWF30" s="158"/>
      <c r="AWG30" s="158"/>
      <c r="AWH30" s="158"/>
      <c r="AWI30" s="158"/>
      <c r="AWJ30" s="158"/>
      <c r="AWK30" s="158"/>
      <c r="AWL30" s="158"/>
      <c r="AWM30" s="158"/>
      <c r="AWN30" s="158"/>
      <c r="AWO30" s="158"/>
      <c r="AWP30" s="158"/>
      <c r="AWQ30" s="158"/>
      <c r="AWR30" s="158"/>
      <c r="AWS30" s="158"/>
      <c r="AWT30" s="158"/>
      <c r="AWU30" s="158"/>
      <c r="AWV30" s="158"/>
      <c r="AWW30" s="158"/>
      <c r="AWX30" s="158"/>
      <c r="AWY30" s="158"/>
      <c r="AWZ30" s="158"/>
      <c r="AXA30" s="158"/>
      <c r="AXB30" s="158"/>
      <c r="AXC30" s="158"/>
      <c r="AXD30" s="158"/>
      <c r="AXE30" s="158"/>
      <c r="AXF30" s="158"/>
      <c r="AXG30" s="158"/>
      <c r="AXH30" s="158"/>
      <c r="AXI30" s="158"/>
      <c r="AXJ30" s="158"/>
      <c r="AXK30" s="158"/>
      <c r="AXL30" s="158"/>
      <c r="AXM30" s="158"/>
      <c r="AXN30" s="158"/>
      <c r="AXO30" s="158"/>
      <c r="AXP30" s="158"/>
      <c r="AXQ30" s="158"/>
      <c r="AXR30" s="158"/>
      <c r="AXS30" s="158"/>
      <c r="AXT30" s="158"/>
      <c r="AXU30" s="158"/>
      <c r="AXV30" s="158"/>
      <c r="AXW30" s="158"/>
      <c r="AXX30" s="158"/>
      <c r="AXY30" s="158"/>
      <c r="AXZ30" s="158"/>
      <c r="AYA30" s="158"/>
      <c r="AYB30" s="158"/>
      <c r="AYC30" s="158"/>
      <c r="AYD30" s="158"/>
      <c r="AYE30" s="158"/>
      <c r="AYF30" s="158"/>
      <c r="AYG30" s="158"/>
      <c r="AYH30" s="158"/>
      <c r="AYI30" s="158"/>
      <c r="AYJ30" s="158"/>
      <c r="AYK30" s="158"/>
      <c r="AYL30" s="158"/>
      <c r="AYM30" s="158"/>
      <c r="AYN30" s="158"/>
      <c r="AYO30" s="158"/>
      <c r="AYP30" s="158"/>
      <c r="AYQ30" s="158"/>
      <c r="AYR30" s="158"/>
      <c r="AYS30" s="158"/>
      <c r="AYT30" s="158"/>
      <c r="AYU30" s="158"/>
      <c r="AYV30" s="158"/>
      <c r="AYW30" s="158"/>
      <c r="AYX30" s="158"/>
      <c r="AYY30" s="158"/>
      <c r="AYZ30" s="158"/>
      <c r="AZA30" s="158"/>
      <c r="AZB30" s="158"/>
      <c r="AZC30" s="158"/>
      <c r="AZD30" s="158"/>
      <c r="AZE30" s="158"/>
      <c r="AZF30" s="158"/>
      <c r="AZG30" s="158"/>
      <c r="AZH30" s="158"/>
      <c r="AZI30" s="158"/>
      <c r="AZJ30" s="158"/>
      <c r="AZK30" s="158"/>
      <c r="AZL30" s="158"/>
      <c r="AZM30" s="158"/>
      <c r="AZN30" s="158"/>
      <c r="AZO30" s="158"/>
      <c r="AZP30" s="158"/>
      <c r="AZQ30" s="158"/>
      <c r="AZR30" s="158"/>
      <c r="AZS30" s="158"/>
      <c r="AZT30" s="158"/>
      <c r="AZU30" s="158"/>
      <c r="AZV30" s="158"/>
      <c r="AZW30" s="158"/>
      <c r="AZX30" s="158"/>
      <c r="AZY30" s="158"/>
      <c r="AZZ30" s="158"/>
      <c r="BAA30" s="158"/>
      <c r="BAB30" s="158"/>
      <c r="BAC30" s="158"/>
      <c r="BAD30" s="158"/>
      <c r="BAE30" s="158"/>
      <c r="BAF30" s="158"/>
      <c r="BAG30" s="158"/>
      <c r="BAH30" s="158"/>
      <c r="BAI30" s="158"/>
      <c r="BAJ30" s="158"/>
      <c r="BAK30" s="158"/>
      <c r="BAL30" s="158"/>
      <c r="BAM30" s="158"/>
      <c r="BAN30" s="158"/>
      <c r="BAO30" s="158"/>
      <c r="BAP30" s="158"/>
      <c r="BAQ30" s="158"/>
      <c r="BAR30" s="158"/>
      <c r="BAS30" s="158"/>
      <c r="BAT30" s="158"/>
      <c r="BAU30" s="158"/>
      <c r="BAV30" s="158"/>
      <c r="BAW30" s="158"/>
      <c r="BAX30" s="158"/>
      <c r="BAY30" s="158"/>
      <c r="BAZ30" s="158"/>
      <c r="BBA30" s="158"/>
      <c r="BBB30" s="158"/>
      <c r="BBC30" s="158"/>
      <c r="BBD30" s="158"/>
      <c r="BBE30" s="158"/>
      <c r="BBF30" s="158"/>
      <c r="BBG30" s="158"/>
      <c r="BBH30" s="158"/>
      <c r="BBI30" s="158"/>
      <c r="BBJ30" s="158"/>
      <c r="BBK30" s="158"/>
      <c r="BBL30" s="158"/>
      <c r="BBM30" s="158"/>
      <c r="BBN30" s="158"/>
      <c r="BBO30" s="158"/>
      <c r="BBP30" s="158"/>
      <c r="BBQ30" s="158"/>
      <c r="BBR30" s="158"/>
      <c r="BBS30" s="158"/>
      <c r="BBT30" s="158"/>
      <c r="BBU30" s="158"/>
      <c r="BBV30" s="158"/>
      <c r="BBW30" s="158"/>
      <c r="BBX30" s="158"/>
      <c r="BBY30" s="158"/>
      <c r="BBZ30" s="158"/>
      <c r="BCA30" s="158"/>
      <c r="BCB30" s="158"/>
      <c r="BCC30" s="158"/>
      <c r="BCD30" s="158"/>
      <c r="BCE30" s="158"/>
      <c r="BCF30" s="158"/>
      <c r="BCG30" s="158"/>
      <c r="BCH30" s="158"/>
      <c r="BCI30" s="158"/>
      <c r="BCJ30" s="158"/>
      <c r="BCK30" s="158"/>
      <c r="BCL30" s="158"/>
      <c r="BCM30" s="158"/>
      <c r="BCN30" s="158"/>
      <c r="BCO30" s="158"/>
      <c r="BCP30" s="158"/>
      <c r="BCQ30" s="158"/>
      <c r="BCR30" s="158"/>
      <c r="BCS30" s="158"/>
      <c r="BCT30" s="158"/>
      <c r="BCU30" s="158"/>
      <c r="BCV30" s="158"/>
      <c r="BCW30" s="158"/>
      <c r="BCX30" s="158"/>
      <c r="BCY30" s="158"/>
      <c r="BCZ30" s="158"/>
      <c r="BDA30" s="158"/>
      <c r="BDB30" s="158"/>
      <c r="BDC30" s="158"/>
      <c r="BDD30" s="158"/>
      <c r="BDE30" s="158"/>
      <c r="BDF30" s="158"/>
      <c r="BDG30" s="158"/>
      <c r="BDH30" s="158"/>
      <c r="BDI30" s="158"/>
      <c r="BDJ30" s="158"/>
      <c r="BDK30" s="158"/>
      <c r="BDL30" s="158"/>
      <c r="BDM30" s="158"/>
      <c r="BDN30" s="158"/>
      <c r="BDO30" s="158"/>
      <c r="BDP30" s="158"/>
      <c r="BDQ30" s="158"/>
      <c r="BDR30" s="158"/>
      <c r="BDS30" s="158"/>
      <c r="BDT30" s="158"/>
      <c r="BDU30" s="158"/>
      <c r="BDV30" s="158"/>
      <c r="BDW30" s="158"/>
      <c r="BDX30" s="158"/>
      <c r="BDY30" s="158"/>
      <c r="BDZ30" s="158"/>
      <c r="BEA30" s="158"/>
      <c r="BEB30" s="158"/>
      <c r="BEC30" s="158"/>
      <c r="BED30" s="158"/>
      <c r="BEE30" s="158"/>
      <c r="BEF30" s="158"/>
      <c r="BEG30" s="158"/>
      <c r="BEH30" s="158"/>
      <c r="BEI30" s="158"/>
      <c r="BEJ30" s="158"/>
      <c r="BEK30" s="158"/>
      <c r="BEL30" s="158"/>
      <c r="BEM30" s="158"/>
      <c r="BEN30" s="158"/>
      <c r="BEO30" s="158"/>
      <c r="BEP30" s="158"/>
      <c r="BEQ30" s="158"/>
      <c r="BER30" s="158"/>
      <c r="BES30" s="158"/>
      <c r="BET30" s="158"/>
      <c r="BEU30" s="158"/>
      <c r="BEV30" s="158"/>
      <c r="BEW30" s="158"/>
      <c r="BEX30" s="158"/>
      <c r="BEY30" s="158"/>
      <c r="BEZ30" s="158"/>
      <c r="BFA30" s="158"/>
      <c r="BFB30" s="158"/>
      <c r="BFC30" s="158"/>
      <c r="BFD30" s="158"/>
      <c r="BFE30" s="158"/>
      <c r="BFF30" s="158"/>
      <c r="BFG30" s="158"/>
      <c r="BFH30" s="158"/>
      <c r="BFI30" s="158"/>
      <c r="BFJ30" s="158"/>
      <c r="BFK30" s="158"/>
      <c r="BFL30" s="158"/>
      <c r="BFM30" s="158"/>
      <c r="BFN30" s="158"/>
      <c r="BFO30" s="158"/>
      <c r="BFP30" s="158"/>
      <c r="BFQ30" s="158"/>
      <c r="BFR30" s="158"/>
      <c r="BFS30" s="158"/>
      <c r="BFT30" s="158"/>
      <c r="BFU30" s="158"/>
      <c r="BFV30" s="158"/>
      <c r="BFW30" s="158"/>
      <c r="BFX30" s="158"/>
      <c r="BFY30" s="158"/>
      <c r="BFZ30" s="158"/>
      <c r="BGA30" s="158"/>
      <c r="BGB30" s="158"/>
      <c r="BGC30" s="158"/>
      <c r="BGD30" s="158"/>
      <c r="BGE30" s="158"/>
      <c r="BGF30" s="158"/>
      <c r="BGG30" s="158"/>
      <c r="BGH30" s="158"/>
      <c r="BGI30" s="158"/>
      <c r="BGJ30" s="158"/>
      <c r="BGK30" s="158"/>
      <c r="BGL30" s="158"/>
      <c r="BGM30" s="158"/>
      <c r="BGN30" s="158"/>
      <c r="BGO30" s="158"/>
      <c r="BGP30" s="158"/>
      <c r="BGQ30" s="158"/>
      <c r="BGR30" s="158"/>
      <c r="BGS30" s="158"/>
      <c r="BGT30" s="158"/>
      <c r="BGU30" s="158"/>
      <c r="BGV30" s="158"/>
      <c r="BGW30" s="158"/>
      <c r="BGX30" s="158"/>
      <c r="BGY30" s="158"/>
      <c r="BGZ30" s="158"/>
      <c r="BHA30" s="158"/>
      <c r="BHB30" s="158"/>
      <c r="BHC30" s="158"/>
      <c r="BHD30" s="158"/>
      <c r="BHE30" s="158"/>
      <c r="BHF30" s="158"/>
      <c r="BHG30" s="158"/>
      <c r="BHH30" s="158"/>
      <c r="BHI30" s="158"/>
      <c r="BHJ30" s="158"/>
      <c r="BHK30" s="158"/>
      <c r="BHL30" s="158"/>
      <c r="BHM30" s="158"/>
      <c r="BHN30" s="158"/>
      <c r="BHO30" s="158"/>
      <c r="BHP30" s="158"/>
      <c r="BHQ30" s="158"/>
      <c r="BHR30" s="158"/>
      <c r="BHS30" s="158"/>
      <c r="BHT30" s="158"/>
      <c r="BHU30" s="158"/>
      <c r="BHV30" s="158"/>
      <c r="BHW30" s="158"/>
      <c r="BHX30" s="158"/>
      <c r="BHY30" s="158"/>
      <c r="BHZ30" s="158"/>
      <c r="BIA30" s="158"/>
      <c r="BIB30" s="158"/>
      <c r="BIC30" s="158"/>
      <c r="BID30" s="158"/>
      <c r="BIE30" s="158"/>
      <c r="BIF30" s="158"/>
      <c r="BIG30" s="158"/>
      <c r="BIH30" s="158"/>
      <c r="BII30" s="158"/>
      <c r="BIJ30" s="158"/>
      <c r="BIK30" s="158"/>
      <c r="BIL30" s="158"/>
      <c r="BIM30" s="158"/>
      <c r="BIN30" s="158"/>
      <c r="BIO30" s="158"/>
      <c r="BIP30" s="158"/>
      <c r="BIQ30" s="158"/>
      <c r="BIR30" s="158"/>
      <c r="BIS30" s="158"/>
      <c r="BIT30" s="158"/>
      <c r="BIU30" s="158"/>
      <c r="BIV30" s="158"/>
      <c r="BIW30" s="158"/>
      <c r="BIX30" s="158"/>
      <c r="BIY30" s="158"/>
      <c r="BIZ30" s="158"/>
      <c r="BJA30" s="158"/>
      <c r="BJB30" s="158"/>
      <c r="BJC30" s="158"/>
      <c r="BJD30" s="158"/>
      <c r="BJE30" s="158"/>
      <c r="BJF30" s="158"/>
      <c r="BJG30" s="158"/>
      <c r="BJH30" s="158"/>
      <c r="BJI30" s="158"/>
      <c r="BJJ30" s="158"/>
      <c r="BJK30" s="158"/>
      <c r="BJL30" s="158"/>
      <c r="BJM30" s="158"/>
      <c r="BJN30" s="158"/>
      <c r="BJO30" s="158"/>
      <c r="BJP30" s="158"/>
      <c r="BJQ30" s="158"/>
      <c r="BJR30" s="158"/>
      <c r="BJS30" s="158"/>
      <c r="BJT30" s="158"/>
      <c r="BJU30" s="158"/>
      <c r="BJV30" s="158"/>
      <c r="BJW30" s="158"/>
      <c r="BJX30" s="158"/>
      <c r="BJY30" s="158"/>
      <c r="BJZ30" s="158"/>
      <c r="BKA30" s="158"/>
      <c r="BKB30" s="158"/>
      <c r="BKC30" s="158"/>
      <c r="BKD30" s="158"/>
      <c r="BKE30" s="158"/>
      <c r="BKF30" s="158"/>
      <c r="BKG30" s="158"/>
      <c r="BKH30" s="158"/>
      <c r="BKI30" s="158"/>
      <c r="BKJ30" s="158"/>
      <c r="BKK30" s="158"/>
      <c r="BKL30" s="158"/>
      <c r="BKM30" s="158"/>
      <c r="BKN30" s="158"/>
      <c r="BKO30" s="158"/>
      <c r="BKP30" s="158"/>
      <c r="BKQ30" s="158"/>
      <c r="BKR30" s="158"/>
      <c r="BKS30" s="158"/>
      <c r="BKT30" s="158"/>
      <c r="BKU30" s="158"/>
      <c r="BKV30" s="158"/>
      <c r="BKW30" s="158"/>
      <c r="BKX30" s="158"/>
      <c r="BKY30" s="158"/>
      <c r="BKZ30" s="158"/>
      <c r="BLA30" s="158"/>
      <c r="BLB30" s="158"/>
      <c r="BLC30" s="158"/>
      <c r="BLD30" s="158"/>
      <c r="BLE30" s="158"/>
      <c r="BLF30" s="158"/>
      <c r="BLG30" s="158"/>
      <c r="BLH30" s="158"/>
      <c r="BLI30" s="158"/>
      <c r="BLJ30" s="158"/>
      <c r="BLK30" s="158"/>
      <c r="BLL30" s="158"/>
      <c r="BLM30" s="158"/>
      <c r="BLN30" s="158"/>
      <c r="BLO30" s="158"/>
      <c r="BLP30" s="158"/>
      <c r="BLQ30" s="158"/>
      <c r="BLR30" s="158"/>
      <c r="BLS30" s="158"/>
      <c r="BLT30" s="158"/>
      <c r="BLU30" s="158"/>
      <c r="BLV30" s="158"/>
      <c r="BLW30" s="158"/>
      <c r="BLX30" s="158"/>
      <c r="BLY30" s="158"/>
      <c r="BLZ30" s="158"/>
      <c r="BMA30" s="158"/>
      <c r="BMB30" s="158"/>
      <c r="BMC30" s="158"/>
      <c r="BMD30" s="158"/>
      <c r="BME30" s="158"/>
      <c r="BMF30" s="158"/>
      <c r="BMG30" s="158"/>
      <c r="BMH30" s="158"/>
      <c r="BMI30" s="158"/>
      <c r="BMJ30" s="158"/>
      <c r="BMK30" s="158"/>
      <c r="BML30" s="158"/>
      <c r="BMM30" s="158"/>
      <c r="BMN30" s="158"/>
      <c r="BMO30" s="158"/>
      <c r="BMP30" s="158"/>
      <c r="BMQ30" s="158"/>
      <c r="BMR30" s="158"/>
      <c r="BMS30" s="158"/>
      <c r="BMT30" s="158"/>
      <c r="BMU30" s="158"/>
      <c r="BMV30" s="158"/>
      <c r="BMW30" s="158"/>
      <c r="BMX30" s="158"/>
      <c r="BMY30" s="158"/>
      <c r="BMZ30" s="158"/>
      <c r="BNA30" s="158"/>
      <c r="BNB30" s="158"/>
      <c r="BNC30" s="158"/>
      <c r="BND30" s="158"/>
      <c r="BNE30" s="158"/>
      <c r="BNF30" s="158"/>
      <c r="BNG30" s="158"/>
      <c r="BNH30" s="158"/>
      <c r="BNI30" s="158"/>
      <c r="BNJ30" s="158"/>
      <c r="BNK30" s="158"/>
      <c r="BNL30" s="158"/>
      <c r="BNM30" s="158"/>
      <c r="BNN30" s="158"/>
      <c r="BNO30" s="158"/>
      <c r="BNP30" s="158"/>
      <c r="BNQ30" s="158"/>
      <c r="BNR30" s="158"/>
      <c r="BNS30" s="158"/>
      <c r="BNT30" s="158"/>
      <c r="BNU30" s="158"/>
      <c r="BNV30" s="158"/>
      <c r="BNW30" s="158"/>
      <c r="BNX30" s="158"/>
      <c r="BNY30" s="158"/>
      <c r="BNZ30" s="158"/>
      <c r="BOA30" s="158"/>
      <c r="BOB30" s="158"/>
      <c r="BOC30" s="158"/>
      <c r="BOD30" s="158"/>
      <c r="BOE30" s="158"/>
      <c r="BOF30" s="158"/>
      <c r="BOG30" s="158"/>
      <c r="BOH30" s="158"/>
      <c r="BOI30" s="158"/>
      <c r="BOJ30" s="158"/>
      <c r="BOK30" s="158"/>
      <c r="BOL30" s="158"/>
      <c r="BOM30" s="158"/>
      <c r="BON30" s="158"/>
      <c r="BOO30" s="158"/>
      <c r="BOP30" s="158"/>
      <c r="BOQ30" s="158"/>
      <c r="BOR30" s="158"/>
      <c r="BOS30" s="158"/>
      <c r="BOT30" s="158"/>
      <c r="BOU30" s="158"/>
      <c r="BOV30" s="158"/>
      <c r="BOW30" s="158"/>
      <c r="BOX30" s="158"/>
      <c r="BOY30" s="158"/>
      <c r="BOZ30" s="158"/>
      <c r="BPA30" s="158"/>
      <c r="BPB30" s="158"/>
      <c r="BPC30" s="158"/>
      <c r="BPD30" s="158"/>
      <c r="BPE30" s="158"/>
      <c r="BPF30" s="158"/>
      <c r="BPG30" s="158"/>
      <c r="BPH30" s="158"/>
      <c r="BPI30" s="158"/>
      <c r="BPJ30" s="158"/>
      <c r="BPK30" s="158"/>
      <c r="BPL30" s="158"/>
      <c r="BPM30" s="158"/>
      <c r="BPN30" s="158"/>
      <c r="BPO30" s="158"/>
      <c r="BPP30" s="158"/>
      <c r="BPQ30" s="158"/>
      <c r="BPR30" s="158"/>
      <c r="BPS30" s="158"/>
      <c r="BPT30" s="158"/>
      <c r="BPU30" s="158"/>
      <c r="BPV30" s="158"/>
      <c r="BPW30" s="158"/>
      <c r="BPX30" s="158"/>
      <c r="BPY30" s="158"/>
      <c r="BPZ30" s="158"/>
      <c r="BQA30" s="158"/>
      <c r="BQB30" s="158"/>
      <c r="BQC30" s="158"/>
      <c r="BQD30" s="158"/>
      <c r="BQE30" s="158"/>
      <c r="BQF30" s="158"/>
      <c r="BQG30" s="158"/>
      <c r="BQH30" s="158"/>
      <c r="BQI30" s="158"/>
      <c r="BQJ30" s="158"/>
      <c r="BQK30" s="158"/>
      <c r="BQL30" s="158"/>
      <c r="BQM30" s="158"/>
      <c r="BQN30" s="158"/>
      <c r="BQO30" s="158"/>
      <c r="BQP30" s="158"/>
      <c r="BQQ30" s="158"/>
      <c r="BQR30" s="158"/>
      <c r="BQS30" s="158"/>
      <c r="BQT30" s="158"/>
      <c r="BQU30" s="158"/>
      <c r="BQV30" s="158"/>
      <c r="BQW30" s="158"/>
      <c r="BQX30" s="158"/>
      <c r="BQY30" s="158"/>
      <c r="BQZ30" s="158"/>
      <c r="BRA30" s="158"/>
      <c r="BRB30" s="158"/>
      <c r="BRC30" s="158"/>
      <c r="BRD30" s="158"/>
      <c r="BRE30" s="158"/>
      <c r="BRF30" s="158"/>
      <c r="BRG30" s="158"/>
      <c r="BRH30" s="158"/>
      <c r="BRI30" s="158"/>
      <c r="BRJ30" s="158"/>
      <c r="BRK30" s="158"/>
      <c r="BRL30" s="158"/>
      <c r="BRM30" s="158"/>
      <c r="BRN30" s="158"/>
      <c r="BRO30" s="158"/>
      <c r="BRP30" s="158"/>
      <c r="BRQ30" s="158"/>
      <c r="BRR30" s="158"/>
      <c r="BRS30" s="158"/>
      <c r="BRT30" s="158"/>
      <c r="BRU30" s="158"/>
      <c r="BRV30" s="158"/>
      <c r="BRW30" s="158"/>
      <c r="BRX30" s="158"/>
      <c r="BRY30" s="158"/>
      <c r="BRZ30" s="158"/>
      <c r="BSA30" s="158"/>
      <c r="BSB30" s="158"/>
      <c r="BSC30" s="158"/>
      <c r="BSD30" s="158"/>
      <c r="BSE30" s="158"/>
      <c r="BSF30" s="158"/>
      <c r="BSG30" s="158"/>
      <c r="BSH30" s="158"/>
      <c r="BSI30" s="158"/>
      <c r="BSJ30" s="158"/>
      <c r="BSK30" s="158"/>
      <c r="BSL30" s="158"/>
      <c r="BSM30" s="158"/>
      <c r="BSN30" s="158"/>
      <c r="BSO30" s="158"/>
      <c r="BSP30" s="158"/>
      <c r="BSQ30" s="158"/>
      <c r="BSR30" s="158"/>
      <c r="BSS30" s="158"/>
      <c r="BST30" s="158"/>
      <c r="BSU30" s="158"/>
      <c r="BSV30" s="158"/>
      <c r="BSW30" s="158"/>
      <c r="BSX30" s="158"/>
      <c r="BSY30" s="158"/>
      <c r="BSZ30" s="158"/>
      <c r="BTA30" s="158"/>
      <c r="BTB30" s="158"/>
      <c r="BTC30" s="158"/>
      <c r="BTD30" s="158"/>
      <c r="BTE30" s="158"/>
      <c r="BTF30" s="158"/>
      <c r="BTG30" s="158"/>
      <c r="BTH30" s="158"/>
      <c r="BTI30" s="158"/>
      <c r="BTJ30" s="158"/>
      <c r="BTK30" s="158"/>
      <c r="BTL30" s="158"/>
      <c r="BTM30" s="158"/>
      <c r="BTN30" s="158"/>
      <c r="BTO30" s="158"/>
      <c r="BTP30" s="158"/>
      <c r="BTQ30" s="158"/>
      <c r="BTR30" s="158"/>
      <c r="BTS30" s="158"/>
      <c r="BTT30" s="158"/>
      <c r="BTU30" s="158"/>
      <c r="BTV30" s="158"/>
      <c r="BTW30" s="158"/>
      <c r="BTX30" s="158"/>
      <c r="BTY30" s="158"/>
      <c r="BTZ30" s="158"/>
      <c r="BUA30" s="158"/>
      <c r="BUB30" s="158"/>
      <c r="BUC30" s="158"/>
      <c r="BUD30" s="158"/>
      <c r="BUE30" s="158"/>
      <c r="BUF30" s="158"/>
      <c r="BUG30" s="158"/>
      <c r="BUH30" s="158"/>
      <c r="BUI30" s="158"/>
      <c r="BUJ30" s="158"/>
      <c r="BUK30" s="158"/>
      <c r="BUL30" s="158"/>
      <c r="BUM30" s="158"/>
      <c r="BUN30" s="158"/>
      <c r="BUO30" s="158"/>
      <c r="BUP30" s="158"/>
      <c r="BUQ30" s="158"/>
      <c r="BUR30" s="158"/>
      <c r="BUS30" s="158"/>
      <c r="BUT30" s="158"/>
      <c r="BUU30" s="158"/>
      <c r="BUV30" s="158"/>
      <c r="BUW30" s="158"/>
      <c r="BUX30" s="158"/>
      <c r="BUY30" s="158"/>
      <c r="BUZ30" s="158"/>
      <c r="BVA30" s="158"/>
      <c r="BVB30" s="158"/>
      <c r="BVC30" s="158"/>
      <c r="BVD30" s="158"/>
      <c r="BVE30" s="158"/>
      <c r="BVF30" s="158"/>
      <c r="BVG30" s="158"/>
      <c r="BVH30" s="158"/>
      <c r="BVI30" s="158"/>
      <c r="BVJ30" s="158"/>
      <c r="BVK30" s="158"/>
      <c r="BVL30" s="158"/>
      <c r="BVM30" s="158"/>
      <c r="BVN30" s="158"/>
      <c r="BVO30" s="158"/>
      <c r="BVP30" s="158"/>
      <c r="BVQ30" s="158"/>
      <c r="BVR30" s="158"/>
      <c r="BVS30" s="158"/>
      <c r="BVT30" s="158"/>
      <c r="BVU30" s="158"/>
      <c r="BVV30" s="158"/>
      <c r="BVW30" s="158"/>
      <c r="BVX30" s="158"/>
      <c r="BVY30" s="158"/>
      <c r="BVZ30" s="158"/>
      <c r="BWA30" s="158"/>
      <c r="BWB30" s="158"/>
      <c r="BWC30" s="158"/>
      <c r="BWD30" s="158"/>
      <c r="BWE30" s="158"/>
      <c r="BWF30" s="158"/>
      <c r="BWG30" s="158"/>
      <c r="BWH30" s="158"/>
      <c r="BWI30" s="158"/>
      <c r="BWJ30" s="158"/>
      <c r="BWK30" s="158"/>
      <c r="BWL30" s="158"/>
      <c r="BWM30" s="158"/>
      <c r="BWN30" s="158"/>
      <c r="BWO30" s="158"/>
      <c r="BWP30" s="158"/>
      <c r="BWQ30" s="158"/>
      <c r="BWR30" s="158"/>
      <c r="BWS30" s="158"/>
      <c r="BWT30" s="158"/>
      <c r="BWU30" s="158"/>
      <c r="BWV30" s="158"/>
      <c r="BWW30" s="158"/>
      <c r="BWX30" s="158"/>
      <c r="BWY30" s="158"/>
      <c r="BWZ30" s="158"/>
      <c r="BXA30" s="158"/>
      <c r="BXB30" s="158"/>
      <c r="BXC30" s="158"/>
      <c r="BXD30" s="158"/>
      <c r="BXE30" s="158"/>
      <c r="BXF30" s="158"/>
      <c r="BXG30" s="158"/>
      <c r="BXH30" s="158"/>
      <c r="BXI30" s="158"/>
      <c r="BXJ30" s="158"/>
      <c r="BXK30" s="158"/>
      <c r="BXL30" s="158"/>
      <c r="BXM30" s="158"/>
      <c r="BXN30" s="158"/>
      <c r="BXO30" s="158"/>
      <c r="BXP30" s="158"/>
      <c r="BXQ30" s="158"/>
      <c r="BXR30" s="158"/>
      <c r="BXS30" s="158"/>
      <c r="BXT30" s="158"/>
      <c r="BXU30" s="158"/>
      <c r="BXV30" s="158"/>
      <c r="BXW30" s="158"/>
      <c r="BXX30" s="158"/>
      <c r="BXY30" s="158"/>
      <c r="BXZ30" s="158"/>
      <c r="BYA30" s="158"/>
      <c r="BYB30" s="158"/>
      <c r="BYC30" s="158"/>
      <c r="BYD30" s="158"/>
      <c r="BYE30" s="158"/>
      <c r="BYF30" s="158"/>
      <c r="BYG30" s="158"/>
      <c r="BYH30" s="158"/>
      <c r="BYI30" s="158"/>
      <c r="BYJ30" s="158"/>
      <c r="BYK30" s="158"/>
      <c r="BYL30" s="158"/>
      <c r="BYM30" s="158"/>
      <c r="BYN30" s="158"/>
      <c r="BYO30" s="158"/>
      <c r="BYP30" s="158"/>
      <c r="BYQ30" s="158"/>
      <c r="BYR30" s="158"/>
      <c r="BYS30" s="158"/>
      <c r="BYT30" s="158"/>
      <c r="BYU30" s="158"/>
      <c r="BYV30" s="158"/>
      <c r="BYW30" s="158"/>
      <c r="BYX30" s="158"/>
      <c r="BYY30" s="158"/>
      <c r="BYZ30" s="158"/>
      <c r="BZA30" s="158"/>
      <c r="BZB30" s="158"/>
      <c r="BZC30" s="158"/>
      <c r="BZD30" s="158"/>
      <c r="BZE30" s="158"/>
      <c r="BZF30" s="158"/>
      <c r="BZG30" s="158"/>
      <c r="BZH30" s="158"/>
      <c r="BZI30" s="158"/>
      <c r="BZJ30" s="158"/>
      <c r="BZK30" s="158"/>
      <c r="BZL30" s="158"/>
      <c r="BZM30" s="158"/>
      <c r="BZN30" s="158"/>
      <c r="BZO30" s="158"/>
      <c r="BZP30" s="158"/>
      <c r="BZQ30" s="158"/>
      <c r="BZR30" s="158"/>
      <c r="BZS30" s="158"/>
      <c r="BZT30" s="158"/>
      <c r="BZU30" s="158"/>
      <c r="BZV30" s="158"/>
      <c r="BZW30" s="158"/>
      <c r="BZX30" s="158"/>
      <c r="BZY30" s="158"/>
      <c r="BZZ30" s="158"/>
      <c r="CAA30" s="158"/>
      <c r="CAB30" s="158"/>
      <c r="CAC30" s="158"/>
      <c r="CAD30" s="158"/>
      <c r="CAE30" s="158"/>
      <c r="CAF30" s="158"/>
      <c r="CAG30" s="158"/>
      <c r="CAH30" s="158"/>
      <c r="CAI30" s="158"/>
      <c r="CAJ30" s="158"/>
      <c r="CAK30" s="158"/>
      <c r="CAL30" s="158"/>
      <c r="CAM30" s="158"/>
      <c r="CAN30" s="158"/>
      <c r="CAO30" s="158"/>
      <c r="CAP30" s="158"/>
      <c r="CAQ30" s="158"/>
      <c r="CAR30" s="158"/>
      <c r="CAS30" s="158"/>
      <c r="CAT30" s="158"/>
      <c r="CAU30" s="158"/>
      <c r="CAV30" s="158"/>
      <c r="CAW30" s="158"/>
      <c r="CAX30" s="158"/>
      <c r="CAY30" s="158"/>
      <c r="CAZ30" s="158"/>
      <c r="CBA30" s="158"/>
      <c r="CBB30" s="158"/>
      <c r="CBC30" s="158"/>
      <c r="CBD30" s="158"/>
      <c r="CBE30" s="158"/>
      <c r="CBF30" s="158"/>
      <c r="CBG30" s="158"/>
      <c r="CBH30" s="158"/>
      <c r="CBI30" s="158"/>
      <c r="CBJ30" s="158"/>
      <c r="CBK30" s="158"/>
      <c r="CBL30" s="158"/>
      <c r="CBM30" s="158"/>
      <c r="CBN30" s="158"/>
      <c r="CBO30" s="158"/>
      <c r="CBP30" s="158"/>
      <c r="CBQ30" s="158"/>
      <c r="CBR30" s="158"/>
      <c r="CBS30" s="158"/>
      <c r="CBT30" s="158"/>
      <c r="CBU30" s="158"/>
      <c r="CBV30" s="158"/>
      <c r="CBW30" s="158"/>
      <c r="CBX30" s="158"/>
      <c r="CBY30" s="158"/>
      <c r="CBZ30" s="158"/>
      <c r="CCA30" s="158"/>
      <c r="CCB30" s="158"/>
      <c r="CCC30" s="158"/>
      <c r="CCD30" s="158"/>
      <c r="CCE30" s="158"/>
      <c r="CCF30" s="158"/>
      <c r="CCG30" s="158"/>
      <c r="CCH30" s="158"/>
      <c r="CCI30" s="158"/>
      <c r="CCJ30" s="158"/>
      <c r="CCK30" s="158"/>
      <c r="CCL30" s="158"/>
      <c r="CCM30" s="158"/>
      <c r="CCN30" s="158"/>
      <c r="CCO30" s="158"/>
      <c r="CCP30" s="158"/>
      <c r="CCQ30" s="158"/>
      <c r="CCR30" s="158"/>
      <c r="CCS30" s="158"/>
      <c r="CCT30" s="158"/>
      <c r="CCU30" s="158"/>
      <c r="CCV30" s="158"/>
      <c r="CCW30" s="158"/>
      <c r="CCX30" s="158"/>
      <c r="CCY30" s="158"/>
      <c r="CCZ30" s="158"/>
      <c r="CDA30" s="158"/>
      <c r="CDB30" s="158"/>
      <c r="CDC30" s="158"/>
      <c r="CDD30" s="158"/>
      <c r="CDE30" s="158"/>
      <c r="CDF30" s="158"/>
      <c r="CDG30" s="158"/>
      <c r="CDH30" s="158"/>
      <c r="CDI30" s="158"/>
      <c r="CDJ30" s="158"/>
      <c r="CDK30" s="158"/>
      <c r="CDL30" s="158"/>
      <c r="CDM30" s="158"/>
      <c r="CDN30" s="158"/>
      <c r="CDO30" s="158"/>
      <c r="CDP30" s="158"/>
      <c r="CDQ30" s="158"/>
      <c r="CDR30" s="158"/>
      <c r="CDS30" s="158"/>
      <c r="CDT30" s="158"/>
      <c r="CDU30" s="158"/>
      <c r="CDV30" s="158"/>
      <c r="CDW30" s="158"/>
      <c r="CDX30" s="158"/>
      <c r="CDY30" s="158"/>
      <c r="CDZ30" s="158"/>
      <c r="CEA30" s="158"/>
      <c r="CEB30" s="158"/>
      <c r="CEC30" s="158"/>
      <c r="CED30" s="158"/>
      <c r="CEE30" s="158"/>
      <c r="CEF30" s="158"/>
      <c r="CEG30" s="158"/>
      <c r="CEH30" s="158"/>
      <c r="CEI30" s="158"/>
      <c r="CEJ30" s="158"/>
      <c r="CEK30" s="158"/>
      <c r="CEL30" s="158"/>
      <c r="CEM30" s="158"/>
      <c r="CEN30" s="158"/>
      <c r="CEO30" s="158"/>
      <c r="CEP30" s="158"/>
      <c r="CEQ30" s="158"/>
      <c r="CER30" s="158"/>
      <c r="CES30" s="158"/>
      <c r="CET30" s="158"/>
      <c r="CEU30" s="158"/>
      <c r="CEV30" s="158"/>
      <c r="CEW30" s="158"/>
      <c r="CEX30" s="158"/>
      <c r="CEY30" s="158"/>
      <c r="CEZ30" s="158"/>
      <c r="CFA30" s="158"/>
      <c r="CFB30" s="158"/>
      <c r="CFC30" s="158"/>
      <c r="CFD30" s="158"/>
      <c r="CFE30" s="158"/>
      <c r="CFF30" s="158"/>
      <c r="CFG30" s="158"/>
      <c r="CFH30" s="158"/>
      <c r="CFI30" s="158"/>
      <c r="CFJ30" s="158"/>
      <c r="CFK30" s="158"/>
      <c r="CFL30" s="158"/>
      <c r="CFM30" s="158"/>
      <c r="CFN30" s="158"/>
      <c r="CFO30" s="158"/>
      <c r="CFP30" s="158"/>
      <c r="CFQ30" s="158"/>
      <c r="CFR30" s="158"/>
      <c r="CFS30" s="158"/>
      <c r="CFT30" s="158"/>
      <c r="CFU30" s="158"/>
      <c r="CFV30" s="158"/>
      <c r="CFW30" s="158"/>
      <c r="CFX30" s="158"/>
      <c r="CFY30" s="158"/>
      <c r="CFZ30" s="158"/>
      <c r="CGA30" s="158"/>
      <c r="CGB30" s="158"/>
      <c r="CGC30" s="158"/>
      <c r="CGD30" s="158"/>
      <c r="CGE30" s="158"/>
      <c r="CGF30" s="158"/>
      <c r="CGG30" s="158"/>
      <c r="CGH30" s="158"/>
      <c r="CGI30" s="158"/>
      <c r="CGJ30" s="158"/>
      <c r="CGK30" s="158"/>
      <c r="CGL30" s="158"/>
      <c r="CGM30" s="158"/>
      <c r="CGN30" s="158"/>
      <c r="CGO30" s="158"/>
      <c r="CGP30" s="158"/>
      <c r="CGQ30" s="158"/>
      <c r="CGR30" s="158"/>
      <c r="CGS30" s="158"/>
      <c r="CGT30" s="158"/>
      <c r="CGU30" s="158"/>
      <c r="CGV30" s="158"/>
      <c r="CGW30" s="158"/>
      <c r="CGX30" s="158"/>
      <c r="CGY30" s="158"/>
      <c r="CGZ30" s="158"/>
      <c r="CHA30" s="158"/>
      <c r="CHB30" s="158"/>
      <c r="CHC30" s="158"/>
      <c r="CHD30" s="158"/>
      <c r="CHE30" s="158"/>
      <c r="CHF30" s="158"/>
      <c r="CHG30" s="158"/>
      <c r="CHH30" s="158"/>
      <c r="CHI30" s="158"/>
      <c r="CHJ30" s="158"/>
      <c r="CHK30" s="158"/>
      <c r="CHL30" s="158"/>
      <c r="CHM30" s="158"/>
      <c r="CHN30" s="158"/>
      <c r="CHO30" s="158"/>
      <c r="CHP30" s="158"/>
      <c r="CHQ30" s="158"/>
      <c r="CHR30" s="158"/>
      <c r="CHS30" s="158"/>
      <c r="CHT30" s="158"/>
      <c r="CHU30" s="158"/>
      <c r="CHV30" s="158"/>
      <c r="CHW30" s="158"/>
      <c r="CHX30" s="158"/>
      <c r="CHY30" s="158"/>
      <c r="CHZ30" s="158"/>
      <c r="CIA30" s="158"/>
      <c r="CIB30" s="158"/>
      <c r="CIC30" s="158"/>
      <c r="CID30" s="158"/>
      <c r="CIE30" s="158"/>
      <c r="CIF30" s="158"/>
      <c r="CIG30" s="158"/>
      <c r="CIH30" s="158"/>
      <c r="CII30" s="158"/>
      <c r="CIJ30" s="158"/>
      <c r="CIK30" s="158"/>
      <c r="CIL30" s="158"/>
      <c r="CIM30" s="158"/>
      <c r="CIN30" s="158"/>
      <c r="CIO30" s="158"/>
      <c r="CIP30" s="158"/>
      <c r="CIQ30" s="158"/>
      <c r="CIR30" s="158"/>
      <c r="CIS30" s="158"/>
      <c r="CIT30" s="158"/>
      <c r="CIU30" s="158"/>
      <c r="CIV30" s="158"/>
      <c r="CIW30" s="158"/>
      <c r="CIX30" s="158"/>
      <c r="CIY30" s="158"/>
      <c r="CIZ30" s="158"/>
      <c r="CJA30" s="158"/>
      <c r="CJB30" s="158"/>
      <c r="CJC30" s="158"/>
      <c r="CJD30" s="158"/>
      <c r="CJE30" s="158"/>
      <c r="CJF30" s="158"/>
      <c r="CJG30" s="158"/>
      <c r="CJH30" s="158"/>
      <c r="CJI30" s="158"/>
      <c r="CJJ30" s="158"/>
      <c r="CJK30" s="158"/>
      <c r="CJL30" s="158"/>
      <c r="CJM30" s="158"/>
      <c r="CJN30" s="158"/>
      <c r="CJO30" s="158"/>
      <c r="CJP30" s="158"/>
      <c r="CJQ30" s="158"/>
      <c r="CJR30" s="158"/>
      <c r="CJS30" s="158"/>
      <c r="CJT30" s="158"/>
      <c r="CJU30" s="158"/>
      <c r="CJV30" s="158"/>
      <c r="CJW30" s="158"/>
      <c r="CJX30" s="158"/>
      <c r="CJY30" s="158"/>
      <c r="CJZ30" s="158"/>
      <c r="CKA30" s="158"/>
      <c r="CKB30" s="158"/>
      <c r="CKC30" s="158"/>
      <c r="CKD30" s="158"/>
      <c r="CKE30" s="158"/>
      <c r="CKF30" s="158"/>
      <c r="CKG30" s="158"/>
      <c r="CKH30" s="158"/>
      <c r="CKI30" s="158"/>
      <c r="CKJ30" s="158"/>
      <c r="CKK30" s="158"/>
      <c r="CKL30" s="158"/>
      <c r="CKM30" s="158"/>
      <c r="CKN30" s="158"/>
      <c r="CKO30" s="158"/>
      <c r="CKP30" s="158"/>
      <c r="CKQ30" s="158"/>
      <c r="CKR30" s="158"/>
      <c r="CKS30" s="158"/>
      <c r="CKT30" s="158"/>
      <c r="CKU30" s="158"/>
      <c r="CKV30" s="158"/>
      <c r="CKW30" s="158"/>
      <c r="CKX30" s="158"/>
      <c r="CKY30" s="158"/>
      <c r="CKZ30" s="158"/>
      <c r="CLA30" s="158"/>
      <c r="CLB30" s="158"/>
      <c r="CLC30" s="158"/>
      <c r="CLD30" s="158"/>
      <c r="CLE30" s="158"/>
      <c r="CLF30" s="158"/>
      <c r="CLG30" s="158"/>
      <c r="CLH30" s="158"/>
      <c r="CLI30" s="158"/>
      <c r="CLJ30" s="158"/>
      <c r="CLK30" s="158"/>
      <c r="CLL30" s="158"/>
      <c r="CLM30" s="158"/>
      <c r="CLN30" s="158"/>
      <c r="CLO30" s="158"/>
      <c r="CLP30" s="158"/>
      <c r="CLQ30" s="158"/>
      <c r="CLR30" s="158"/>
      <c r="CLS30" s="158"/>
      <c r="CLT30" s="158"/>
      <c r="CLU30" s="158"/>
      <c r="CLV30" s="158"/>
      <c r="CLW30" s="158"/>
      <c r="CLX30" s="158"/>
      <c r="CLY30" s="158"/>
      <c r="CLZ30" s="158"/>
      <c r="CMA30" s="158"/>
      <c r="CMB30" s="158"/>
      <c r="CMC30" s="158"/>
      <c r="CMD30" s="158"/>
      <c r="CME30" s="158"/>
      <c r="CMF30" s="158"/>
      <c r="CMG30" s="158"/>
      <c r="CMH30" s="158"/>
      <c r="CMI30" s="158"/>
      <c r="CMJ30" s="158"/>
      <c r="CMK30" s="158"/>
      <c r="CML30" s="158"/>
      <c r="CMM30" s="158"/>
      <c r="CMN30" s="158"/>
      <c r="CMO30" s="158"/>
      <c r="CMP30" s="158"/>
      <c r="CMQ30" s="158"/>
      <c r="CMR30" s="158"/>
      <c r="CMS30" s="158"/>
      <c r="CMT30" s="158"/>
      <c r="CMU30" s="158"/>
      <c r="CMV30" s="158"/>
      <c r="CMW30" s="158"/>
      <c r="CMX30" s="158"/>
      <c r="CMY30" s="158"/>
      <c r="CMZ30" s="158"/>
      <c r="CNA30" s="158"/>
      <c r="CNB30" s="158"/>
      <c r="CNC30" s="158"/>
      <c r="CND30" s="158"/>
      <c r="CNE30" s="158"/>
      <c r="CNF30" s="158"/>
      <c r="CNG30" s="158"/>
      <c r="CNH30" s="158"/>
      <c r="CNI30" s="158"/>
      <c r="CNJ30" s="158"/>
      <c r="CNK30" s="158"/>
      <c r="CNL30" s="158"/>
      <c r="CNM30" s="158"/>
      <c r="CNN30" s="158"/>
      <c r="CNO30" s="158"/>
      <c r="CNP30" s="158"/>
      <c r="CNQ30" s="158"/>
      <c r="CNR30" s="158"/>
      <c r="CNS30" s="158"/>
      <c r="CNT30" s="158"/>
      <c r="CNU30" s="158"/>
      <c r="CNV30" s="158"/>
      <c r="CNW30" s="158"/>
      <c r="CNX30" s="158"/>
      <c r="CNY30" s="158"/>
      <c r="CNZ30" s="158"/>
      <c r="COA30" s="158"/>
      <c r="COB30" s="158"/>
      <c r="COC30" s="158"/>
      <c r="COD30" s="158"/>
      <c r="COE30" s="158"/>
      <c r="COF30" s="158"/>
      <c r="COG30" s="158"/>
      <c r="COH30" s="158"/>
      <c r="COI30" s="158"/>
      <c r="COJ30" s="158"/>
      <c r="COK30" s="158"/>
      <c r="COL30" s="158"/>
      <c r="COM30" s="158"/>
      <c r="CON30" s="158"/>
      <c r="COO30" s="158"/>
      <c r="COP30" s="158"/>
      <c r="COQ30" s="158"/>
      <c r="COR30" s="158"/>
      <c r="COS30" s="158"/>
      <c r="COT30" s="158"/>
      <c r="COU30" s="158"/>
      <c r="COV30" s="158"/>
      <c r="COW30" s="158"/>
      <c r="COX30" s="158"/>
      <c r="COY30" s="158"/>
      <c r="COZ30" s="158"/>
      <c r="CPA30" s="158"/>
      <c r="CPB30" s="158"/>
      <c r="CPC30" s="158"/>
      <c r="CPD30" s="158"/>
      <c r="CPE30" s="158"/>
      <c r="CPF30" s="158"/>
      <c r="CPG30" s="158"/>
      <c r="CPH30" s="158"/>
      <c r="CPI30" s="158"/>
      <c r="CPJ30" s="158"/>
      <c r="CPK30" s="158"/>
      <c r="CPL30" s="158"/>
      <c r="CPM30" s="158"/>
      <c r="CPN30" s="158"/>
      <c r="CPO30" s="158"/>
      <c r="CPP30" s="158"/>
      <c r="CPQ30" s="158"/>
      <c r="CPR30" s="158"/>
      <c r="CPS30" s="158"/>
      <c r="CPT30" s="158"/>
      <c r="CPU30" s="158"/>
      <c r="CPV30" s="158"/>
      <c r="CPW30" s="158"/>
      <c r="CPX30" s="158"/>
      <c r="CPY30" s="158"/>
      <c r="CPZ30" s="158"/>
      <c r="CQA30" s="158"/>
      <c r="CQB30" s="158"/>
      <c r="CQC30" s="158"/>
      <c r="CQD30" s="158"/>
      <c r="CQE30" s="158"/>
      <c r="CQF30" s="158"/>
      <c r="CQG30" s="158"/>
      <c r="CQH30" s="158"/>
      <c r="CQI30" s="158"/>
      <c r="CQJ30" s="158"/>
      <c r="CQK30" s="158"/>
      <c r="CQL30" s="158"/>
      <c r="CQM30" s="158"/>
      <c r="CQN30" s="158"/>
      <c r="CQO30" s="158"/>
      <c r="CQP30" s="158"/>
      <c r="CQQ30" s="158"/>
      <c r="CQR30" s="158"/>
      <c r="CQS30" s="158"/>
      <c r="CQT30" s="158"/>
      <c r="CQU30" s="158"/>
      <c r="CQV30" s="158"/>
      <c r="CQW30" s="158"/>
      <c r="CQX30" s="158"/>
      <c r="CQY30" s="158"/>
      <c r="CQZ30" s="158"/>
      <c r="CRA30" s="158"/>
      <c r="CRB30" s="158"/>
      <c r="CRC30" s="158"/>
      <c r="CRD30" s="158"/>
      <c r="CRE30" s="158"/>
      <c r="CRF30" s="158"/>
      <c r="CRG30" s="158"/>
      <c r="CRH30" s="158"/>
      <c r="CRI30" s="158"/>
      <c r="CRJ30" s="158"/>
      <c r="CRK30" s="158"/>
      <c r="CRL30" s="158"/>
      <c r="CRM30" s="158"/>
      <c r="CRN30" s="158"/>
      <c r="CRO30" s="158"/>
      <c r="CRP30" s="158"/>
      <c r="CRQ30" s="158"/>
      <c r="CRR30" s="158"/>
      <c r="CRS30" s="158"/>
      <c r="CRT30" s="158"/>
      <c r="CRU30" s="158"/>
      <c r="CRV30" s="158"/>
      <c r="CRW30" s="158"/>
      <c r="CRX30" s="158"/>
      <c r="CRY30" s="158"/>
      <c r="CRZ30" s="158"/>
      <c r="CSA30" s="158"/>
      <c r="CSB30" s="158"/>
      <c r="CSC30" s="158"/>
      <c r="CSD30" s="158"/>
      <c r="CSE30" s="158"/>
      <c r="CSF30" s="158"/>
      <c r="CSG30" s="158"/>
      <c r="CSH30" s="158"/>
      <c r="CSI30" s="158"/>
      <c r="CSJ30" s="158"/>
      <c r="CSK30" s="158"/>
      <c r="CSL30" s="158"/>
      <c r="CSM30" s="158"/>
      <c r="CSN30" s="158"/>
      <c r="CSO30" s="158"/>
      <c r="CSP30" s="158"/>
      <c r="CSQ30" s="158"/>
      <c r="CSR30" s="158"/>
      <c r="CSS30" s="158"/>
      <c r="CST30" s="158"/>
      <c r="CSU30" s="158"/>
      <c r="CSV30" s="158"/>
      <c r="CSW30" s="158"/>
      <c r="CSX30" s="158"/>
      <c r="CSY30" s="158"/>
      <c r="CSZ30" s="158"/>
      <c r="CTA30" s="158"/>
      <c r="CTB30" s="158"/>
      <c r="CTC30" s="158"/>
      <c r="CTD30" s="158"/>
      <c r="CTE30" s="158"/>
      <c r="CTF30" s="158"/>
      <c r="CTG30" s="158"/>
      <c r="CTH30" s="158"/>
      <c r="CTI30" s="158"/>
      <c r="CTJ30" s="158"/>
      <c r="CTK30" s="158"/>
      <c r="CTL30" s="158"/>
      <c r="CTM30" s="158"/>
      <c r="CTN30" s="158"/>
      <c r="CTO30" s="158"/>
      <c r="CTP30" s="158"/>
      <c r="CTQ30" s="158"/>
      <c r="CTR30" s="158"/>
      <c r="CTS30" s="158"/>
      <c r="CTT30" s="158"/>
      <c r="CTU30" s="158"/>
      <c r="CTV30" s="158"/>
      <c r="CTW30" s="158"/>
      <c r="CTX30" s="158"/>
      <c r="CTY30" s="158"/>
      <c r="CTZ30" s="158"/>
      <c r="CUA30" s="158"/>
      <c r="CUB30" s="158"/>
      <c r="CUC30" s="158"/>
      <c r="CUD30" s="158"/>
      <c r="CUE30" s="158"/>
      <c r="CUF30" s="158"/>
      <c r="CUG30" s="158"/>
      <c r="CUH30" s="158"/>
      <c r="CUI30" s="158"/>
      <c r="CUJ30" s="158"/>
      <c r="CUK30" s="158"/>
      <c r="CUL30" s="158"/>
      <c r="CUM30" s="158"/>
      <c r="CUN30" s="158"/>
      <c r="CUO30" s="158"/>
      <c r="CUP30" s="158"/>
      <c r="CUQ30" s="158"/>
      <c r="CUR30" s="158"/>
      <c r="CUS30" s="158"/>
      <c r="CUT30" s="158"/>
      <c r="CUU30" s="158"/>
      <c r="CUV30" s="158"/>
      <c r="CUW30" s="158"/>
      <c r="CUX30" s="158"/>
      <c r="CUY30" s="158"/>
      <c r="CUZ30" s="158"/>
      <c r="CVA30" s="158"/>
      <c r="CVB30" s="158"/>
      <c r="CVC30" s="158"/>
      <c r="CVD30" s="158"/>
      <c r="CVE30" s="158"/>
      <c r="CVF30" s="158"/>
      <c r="CVG30" s="158"/>
      <c r="CVH30" s="158"/>
      <c r="CVI30" s="158"/>
      <c r="CVJ30" s="158"/>
      <c r="CVK30" s="158"/>
      <c r="CVL30" s="158"/>
      <c r="CVM30" s="158"/>
      <c r="CVN30" s="158"/>
      <c r="CVO30" s="158"/>
      <c r="CVP30" s="158"/>
      <c r="CVQ30" s="158"/>
      <c r="CVR30" s="158"/>
      <c r="CVS30" s="158"/>
      <c r="CVT30" s="158"/>
      <c r="CVU30" s="158"/>
      <c r="CVV30" s="158"/>
      <c r="CVW30" s="158"/>
      <c r="CVX30" s="158"/>
      <c r="CVY30" s="158"/>
      <c r="CVZ30" s="158"/>
      <c r="CWA30" s="158"/>
      <c r="CWB30" s="158"/>
      <c r="CWC30" s="158"/>
      <c r="CWD30" s="158"/>
      <c r="CWE30" s="158"/>
      <c r="CWF30" s="158"/>
      <c r="CWG30" s="158"/>
      <c r="CWH30" s="158"/>
      <c r="CWI30" s="158"/>
      <c r="CWJ30" s="158"/>
      <c r="CWK30" s="158"/>
      <c r="CWL30" s="158"/>
      <c r="CWM30" s="158"/>
      <c r="CWN30" s="158"/>
      <c r="CWO30" s="158"/>
      <c r="CWP30" s="158"/>
      <c r="CWQ30" s="158"/>
      <c r="CWR30" s="158"/>
      <c r="CWS30" s="158"/>
      <c r="CWT30" s="158"/>
      <c r="CWU30" s="158"/>
      <c r="CWV30" s="158"/>
      <c r="CWW30" s="158"/>
      <c r="CWX30" s="158"/>
      <c r="CWY30" s="158"/>
      <c r="CWZ30" s="158"/>
      <c r="CXA30" s="158"/>
      <c r="CXB30" s="158"/>
      <c r="CXC30" s="158"/>
      <c r="CXD30" s="158"/>
      <c r="CXE30" s="158"/>
      <c r="CXF30" s="158"/>
      <c r="CXG30" s="158"/>
      <c r="CXH30" s="158"/>
      <c r="CXI30" s="158"/>
      <c r="CXJ30" s="158"/>
      <c r="CXK30" s="158"/>
      <c r="CXL30" s="158"/>
      <c r="CXM30" s="158"/>
      <c r="CXN30" s="158"/>
      <c r="CXO30" s="158"/>
      <c r="CXP30" s="158"/>
      <c r="CXQ30" s="158"/>
      <c r="CXR30" s="158"/>
      <c r="CXS30" s="158"/>
      <c r="CXT30" s="158"/>
      <c r="CXU30" s="158"/>
      <c r="CXV30" s="158"/>
      <c r="CXW30" s="158"/>
      <c r="CXX30" s="158"/>
      <c r="CXY30" s="158"/>
      <c r="CXZ30" s="158"/>
      <c r="CYA30" s="158"/>
      <c r="CYB30" s="158"/>
      <c r="CYC30" s="158"/>
      <c r="CYD30" s="158"/>
      <c r="CYE30" s="158"/>
      <c r="CYF30" s="158"/>
      <c r="CYG30" s="158"/>
      <c r="CYH30" s="158"/>
      <c r="CYI30" s="158"/>
      <c r="CYJ30" s="158"/>
      <c r="CYK30" s="158"/>
      <c r="CYL30" s="158"/>
      <c r="CYM30" s="158"/>
      <c r="CYN30" s="158"/>
      <c r="CYO30" s="158"/>
      <c r="CYP30" s="158"/>
      <c r="CYQ30" s="158"/>
      <c r="CYR30" s="158"/>
      <c r="CYS30" s="158"/>
      <c r="CYT30" s="158"/>
      <c r="CYU30" s="158"/>
      <c r="CYV30" s="158"/>
      <c r="CYW30" s="158"/>
      <c r="CYX30" s="158"/>
      <c r="CYY30" s="158"/>
      <c r="CYZ30" s="158"/>
      <c r="CZA30" s="158"/>
      <c r="CZB30" s="158"/>
      <c r="CZC30" s="158"/>
      <c r="CZD30" s="158"/>
      <c r="CZE30" s="158"/>
      <c r="CZF30" s="158"/>
      <c r="CZG30" s="158"/>
      <c r="CZH30" s="158"/>
      <c r="CZI30" s="158"/>
      <c r="CZJ30" s="158"/>
      <c r="CZK30" s="158"/>
      <c r="CZL30" s="158"/>
      <c r="CZM30" s="158"/>
      <c r="CZN30" s="158"/>
      <c r="CZO30" s="158"/>
      <c r="CZP30" s="158"/>
      <c r="CZQ30" s="158"/>
      <c r="CZR30" s="158"/>
      <c r="CZS30" s="158"/>
      <c r="CZT30" s="158"/>
      <c r="CZU30" s="158"/>
      <c r="CZV30" s="158"/>
      <c r="CZW30" s="158"/>
      <c r="CZX30" s="158"/>
      <c r="CZY30" s="158"/>
      <c r="CZZ30" s="158"/>
      <c r="DAA30" s="158"/>
      <c r="DAB30" s="158"/>
      <c r="DAC30" s="158"/>
      <c r="DAD30" s="158"/>
      <c r="DAE30" s="158"/>
      <c r="DAF30" s="158"/>
      <c r="DAG30" s="158"/>
      <c r="DAH30" s="158"/>
      <c r="DAI30" s="158"/>
      <c r="DAJ30" s="158"/>
      <c r="DAK30" s="158"/>
      <c r="DAL30" s="158"/>
      <c r="DAM30" s="158"/>
      <c r="DAN30" s="158"/>
      <c r="DAO30" s="158"/>
      <c r="DAP30" s="158"/>
      <c r="DAQ30" s="158"/>
      <c r="DAR30" s="158"/>
      <c r="DAS30" s="158"/>
      <c r="DAT30" s="158"/>
      <c r="DAU30" s="158"/>
      <c r="DAV30" s="158"/>
      <c r="DAW30" s="158"/>
      <c r="DAX30" s="158"/>
      <c r="DAY30" s="158"/>
      <c r="DAZ30" s="158"/>
      <c r="DBA30" s="158"/>
      <c r="DBB30" s="158"/>
      <c r="DBC30" s="158"/>
      <c r="DBD30" s="158"/>
      <c r="DBE30" s="158"/>
      <c r="DBF30" s="158"/>
      <c r="DBG30" s="158"/>
      <c r="DBH30" s="158"/>
      <c r="DBI30" s="158"/>
      <c r="DBJ30" s="158"/>
      <c r="DBK30" s="158"/>
      <c r="DBL30" s="158"/>
      <c r="DBM30" s="158"/>
      <c r="DBN30" s="158"/>
      <c r="DBO30" s="158"/>
      <c r="DBP30" s="158"/>
      <c r="DBQ30" s="158"/>
      <c r="DBR30" s="158"/>
      <c r="DBS30" s="158"/>
      <c r="DBT30" s="158"/>
      <c r="DBU30" s="158"/>
      <c r="DBV30" s="158"/>
      <c r="DBW30" s="158"/>
      <c r="DBX30" s="158"/>
      <c r="DBY30" s="158"/>
      <c r="DBZ30" s="158"/>
      <c r="DCA30" s="158"/>
      <c r="DCB30" s="158"/>
      <c r="DCC30" s="158"/>
      <c r="DCD30" s="158"/>
      <c r="DCE30" s="158"/>
      <c r="DCF30" s="158"/>
      <c r="DCG30" s="158"/>
      <c r="DCH30" s="158"/>
      <c r="DCI30" s="158"/>
      <c r="DCJ30" s="158"/>
      <c r="DCK30" s="158"/>
      <c r="DCL30" s="158"/>
      <c r="DCM30" s="158"/>
      <c r="DCN30" s="158"/>
      <c r="DCO30" s="158"/>
      <c r="DCP30" s="158"/>
      <c r="DCQ30" s="158"/>
      <c r="DCR30" s="158"/>
      <c r="DCS30" s="158"/>
      <c r="DCT30" s="158"/>
      <c r="DCU30" s="158"/>
      <c r="DCV30" s="158"/>
      <c r="DCW30" s="158"/>
      <c r="DCX30" s="158"/>
      <c r="DCY30" s="158"/>
      <c r="DCZ30" s="158"/>
      <c r="DDA30" s="158"/>
      <c r="DDB30" s="158"/>
      <c r="DDC30" s="158"/>
      <c r="DDD30" s="158"/>
      <c r="DDE30" s="158"/>
      <c r="DDF30" s="158"/>
      <c r="DDG30" s="158"/>
      <c r="DDH30" s="158"/>
      <c r="DDI30" s="158"/>
      <c r="DDJ30" s="158"/>
      <c r="DDK30" s="158"/>
      <c r="DDL30" s="158"/>
      <c r="DDM30" s="158"/>
      <c r="DDN30" s="158"/>
      <c r="DDO30" s="158"/>
      <c r="DDP30" s="158"/>
      <c r="DDQ30" s="158"/>
      <c r="DDR30" s="158"/>
      <c r="DDS30" s="158"/>
      <c r="DDT30" s="158"/>
      <c r="DDU30" s="158"/>
      <c r="DDV30" s="158"/>
      <c r="DDW30" s="158"/>
      <c r="DDX30" s="158"/>
      <c r="DDY30" s="158"/>
      <c r="DDZ30" s="158"/>
      <c r="DEA30" s="158"/>
      <c r="DEB30" s="158"/>
      <c r="DEC30" s="158"/>
      <c r="DED30" s="158"/>
      <c r="DEE30" s="158"/>
      <c r="DEF30" s="158"/>
      <c r="DEG30" s="158"/>
      <c r="DEH30" s="158"/>
      <c r="DEI30" s="158"/>
      <c r="DEJ30" s="158"/>
      <c r="DEK30" s="158"/>
      <c r="DEL30" s="158"/>
      <c r="DEM30" s="158"/>
      <c r="DEN30" s="158"/>
      <c r="DEO30" s="158"/>
      <c r="DEP30" s="158"/>
      <c r="DEQ30" s="158"/>
      <c r="DER30" s="158"/>
      <c r="DES30" s="158"/>
      <c r="DET30" s="158"/>
      <c r="DEU30" s="158"/>
      <c r="DEV30" s="158"/>
      <c r="DEW30" s="158"/>
      <c r="DEX30" s="158"/>
      <c r="DEY30" s="158"/>
      <c r="DEZ30" s="158"/>
      <c r="DFA30" s="158"/>
      <c r="DFB30" s="158"/>
      <c r="DFC30" s="158"/>
      <c r="DFD30" s="158"/>
      <c r="DFE30" s="158"/>
      <c r="DFF30" s="158"/>
      <c r="DFG30" s="158"/>
      <c r="DFH30" s="158"/>
      <c r="DFI30" s="158"/>
      <c r="DFJ30" s="158"/>
      <c r="DFK30" s="158"/>
      <c r="DFL30" s="158"/>
      <c r="DFM30" s="158"/>
      <c r="DFN30" s="158"/>
      <c r="DFO30" s="158"/>
      <c r="DFP30" s="158"/>
      <c r="DFQ30" s="158"/>
      <c r="DFR30" s="158"/>
      <c r="DFS30" s="158"/>
      <c r="DFT30" s="158"/>
      <c r="DFU30" s="158"/>
      <c r="DFV30" s="158"/>
      <c r="DFW30" s="158"/>
      <c r="DFX30" s="158"/>
      <c r="DFY30" s="158"/>
      <c r="DFZ30" s="158"/>
      <c r="DGA30" s="158"/>
      <c r="DGB30" s="158"/>
      <c r="DGC30" s="158"/>
      <c r="DGD30" s="158"/>
      <c r="DGE30" s="158"/>
      <c r="DGF30" s="158"/>
      <c r="DGG30" s="158"/>
      <c r="DGH30" s="158"/>
      <c r="DGI30" s="158"/>
      <c r="DGJ30" s="158"/>
      <c r="DGK30" s="158"/>
      <c r="DGL30" s="158"/>
      <c r="DGM30" s="158"/>
      <c r="DGN30" s="158"/>
      <c r="DGO30" s="158"/>
      <c r="DGP30" s="158"/>
      <c r="DGQ30" s="158"/>
      <c r="DGR30" s="158"/>
      <c r="DGS30" s="158"/>
      <c r="DGT30" s="158"/>
      <c r="DGU30" s="158"/>
      <c r="DGV30" s="158"/>
      <c r="DGW30" s="158"/>
      <c r="DGX30" s="158"/>
      <c r="DGY30" s="158"/>
      <c r="DGZ30" s="158"/>
      <c r="DHA30" s="158"/>
      <c r="DHB30" s="158"/>
      <c r="DHC30" s="158"/>
      <c r="DHD30" s="158"/>
      <c r="DHE30" s="158"/>
      <c r="DHF30" s="158"/>
      <c r="DHG30" s="158"/>
      <c r="DHH30" s="158"/>
      <c r="DHI30" s="158"/>
      <c r="DHJ30" s="158"/>
      <c r="DHK30" s="158"/>
      <c r="DHL30" s="158"/>
      <c r="DHM30" s="158"/>
      <c r="DHN30" s="158"/>
      <c r="DHO30" s="158"/>
      <c r="DHP30" s="158"/>
      <c r="DHQ30" s="158"/>
      <c r="DHR30" s="158"/>
      <c r="DHS30" s="158"/>
      <c r="DHT30" s="158"/>
      <c r="DHU30" s="158"/>
      <c r="DHV30" s="158"/>
      <c r="DHW30" s="158"/>
      <c r="DHX30" s="158"/>
      <c r="DHY30" s="158"/>
      <c r="DHZ30" s="158"/>
      <c r="DIA30" s="158"/>
      <c r="DIB30" s="158"/>
      <c r="DIC30" s="158"/>
      <c r="DID30" s="158"/>
      <c r="DIE30" s="158"/>
      <c r="DIF30" s="158"/>
      <c r="DIG30" s="158"/>
      <c r="DIH30" s="158"/>
      <c r="DII30" s="158"/>
      <c r="DIJ30" s="158"/>
      <c r="DIK30" s="158"/>
      <c r="DIL30" s="158"/>
      <c r="DIM30" s="158"/>
      <c r="DIN30" s="158"/>
      <c r="DIO30" s="158"/>
      <c r="DIP30" s="158"/>
      <c r="DIQ30" s="158"/>
      <c r="DIR30" s="158"/>
      <c r="DIS30" s="158"/>
      <c r="DIT30" s="158"/>
      <c r="DIU30" s="158"/>
      <c r="DIV30" s="158"/>
      <c r="DIW30" s="158"/>
      <c r="DIX30" s="158"/>
      <c r="DIY30" s="158"/>
      <c r="DIZ30" s="158"/>
      <c r="DJA30" s="158"/>
      <c r="DJB30" s="158"/>
      <c r="DJC30" s="158"/>
      <c r="DJD30" s="158"/>
      <c r="DJE30" s="158"/>
      <c r="DJF30" s="158"/>
      <c r="DJG30" s="158"/>
      <c r="DJH30" s="158"/>
      <c r="DJI30" s="158"/>
      <c r="DJJ30" s="158"/>
      <c r="DJK30" s="158"/>
      <c r="DJL30" s="158"/>
      <c r="DJM30" s="158"/>
      <c r="DJN30" s="158"/>
      <c r="DJO30" s="158"/>
      <c r="DJP30" s="158"/>
      <c r="DJQ30" s="158"/>
      <c r="DJR30" s="158"/>
      <c r="DJS30" s="158"/>
      <c r="DJT30" s="158"/>
      <c r="DJU30" s="158"/>
      <c r="DJV30" s="158"/>
      <c r="DJW30" s="158"/>
      <c r="DJX30" s="158"/>
      <c r="DJY30" s="158"/>
      <c r="DJZ30" s="158"/>
      <c r="DKA30" s="158"/>
      <c r="DKB30" s="158"/>
      <c r="DKC30" s="158"/>
      <c r="DKD30" s="158"/>
      <c r="DKE30" s="158"/>
      <c r="DKF30" s="158"/>
      <c r="DKG30" s="158"/>
      <c r="DKH30" s="158"/>
      <c r="DKI30" s="158"/>
      <c r="DKJ30" s="158"/>
      <c r="DKK30" s="158"/>
      <c r="DKL30" s="158"/>
      <c r="DKM30" s="158"/>
      <c r="DKN30" s="158"/>
      <c r="DKO30" s="158"/>
      <c r="DKP30" s="158"/>
      <c r="DKQ30" s="158"/>
      <c r="DKR30" s="158"/>
      <c r="DKS30" s="158"/>
      <c r="DKT30" s="158"/>
      <c r="DKU30" s="158"/>
      <c r="DKV30" s="158"/>
      <c r="DKW30" s="158"/>
      <c r="DKX30" s="158"/>
      <c r="DKY30" s="158"/>
      <c r="DKZ30" s="158"/>
      <c r="DLA30" s="158"/>
      <c r="DLB30" s="158"/>
      <c r="DLC30" s="158"/>
      <c r="DLD30" s="158"/>
      <c r="DLE30" s="158"/>
      <c r="DLF30" s="158"/>
      <c r="DLG30" s="158"/>
      <c r="DLH30" s="158"/>
      <c r="DLI30" s="158"/>
      <c r="DLJ30" s="158"/>
      <c r="DLK30" s="158"/>
      <c r="DLL30" s="158"/>
      <c r="DLM30" s="158"/>
      <c r="DLN30" s="158"/>
      <c r="DLO30" s="158"/>
      <c r="DLP30" s="158"/>
      <c r="DLQ30" s="158"/>
      <c r="DLR30" s="158"/>
      <c r="DLS30" s="158"/>
      <c r="DLT30" s="158"/>
      <c r="DLU30" s="158"/>
      <c r="DLV30" s="158"/>
      <c r="DLW30" s="158"/>
      <c r="DLX30" s="158"/>
      <c r="DLY30" s="158"/>
      <c r="DLZ30" s="158"/>
      <c r="DMA30" s="158"/>
      <c r="DMB30" s="158"/>
      <c r="DMC30" s="158"/>
      <c r="DMD30" s="158"/>
      <c r="DME30" s="158"/>
      <c r="DMF30" s="158"/>
      <c r="DMG30" s="158"/>
      <c r="DMH30" s="158"/>
      <c r="DMI30" s="158"/>
      <c r="DMJ30" s="158"/>
      <c r="DMK30" s="158"/>
      <c r="DML30" s="158"/>
      <c r="DMM30" s="158"/>
      <c r="DMN30" s="158"/>
      <c r="DMO30" s="158"/>
      <c r="DMP30" s="158"/>
      <c r="DMQ30" s="158"/>
      <c r="DMR30" s="158"/>
      <c r="DMS30" s="158"/>
      <c r="DMT30" s="158"/>
      <c r="DMU30" s="158"/>
      <c r="DMV30" s="158"/>
      <c r="DMW30" s="158"/>
      <c r="DMX30" s="158"/>
      <c r="DMY30" s="158"/>
      <c r="DMZ30" s="158"/>
      <c r="DNA30" s="158"/>
      <c r="DNB30" s="158"/>
      <c r="DNC30" s="158"/>
      <c r="DND30" s="158"/>
      <c r="DNE30" s="158"/>
      <c r="DNF30" s="158"/>
      <c r="DNG30" s="158"/>
      <c r="DNH30" s="158"/>
      <c r="DNI30" s="158"/>
      <c r="DNJ30" s="158"/>
      <c r="DNK30" s="158"/>
      <c r="DNL30" s="158"/>
      <c r="DNM30" s="158"/>
      <c r="DNN30" s="158"/>
      <c r="DNO30" s="158"/>
      <c r="DNP30" s="158"/>
      <c r="DNQ30" s="158"/>
      <c r="DNR30" s="158"/>
      <c r="DNS30" s="158"/>
      <c r="DNT30" s="158"/>
      <c r="DNU30" s="158"/>
      <c r="DNV30" s="158"/>
      <c r="DNW30" s="158"/>
      <c r="DNX30" s="158"/>
      <c r="DNY30" s="158"/>
      <c r="DNZ30" s="158"/>
      <c r="DOA30" s="158"/>
      <c r="DOB30" s="158"/>
      <c r="DOC30" s="158"/>
      <c r="DOD30" s="158"/>
      <c r="DOE30" s="158"/>
      <c r="DOF30" s="158"/>
      <c r="DOG30" s="158"/>
      <c r="DOH30" s="158"/>
      <c r="DOI30" s="158"/>
      <c r="DOJ30" s="158"/>
      <c r="DOK30" s="158"/>
      <c r="DOL30" s="158"/>
      <c r="DOM30" s="158"/>
      <c r="DON30" s="158"/>
      <c r="DOO30" s="158"/>
      <c r="DOP30" s="158"/>
      <c r="DOQ30" s="158"/>
      <c r="DOR30" s="158"/>
      <c r="DOS30" s="158"/>
      <c r="DOT30" s="158"/>
      <c r="DOU30" s="158"/>
      <c r="DOV30" s="158"/>
      <c r="DOW30" s="158"/>
      <c r="DOX30" s="158"/>
      <c r="DOY30" s="158"/>
      <c r="DOZ30" s="158"/>
      <c r="DPA30" s="158"/>
      <c r="DPB30" s="158"/>
      <c r="DPC30" s="158"/>
      <c r="DPD30" s="158"/>
      <c r="DPE30" s="158"/>
      <c r="DPF30" s="158"/>
      <c r="DPG30" s="158"/>
      <c r="DPH30" s="158"/>
      <c r="DPI30" s="158"/>
      <c r="DPJ30" s="158"/>
      <c r="DPK30" s="158"/>
      <c r="DPL30" s="158"/>
      <c r="DPM30" s="158"/>
      <c r="DPN30" s="158"/>
      <c r="DPO30" s="158"/>
      <c r="DPP30" s="158"/>
      <c r="DPQ30" s="158"/>
      <c r="DPR30" s="158"/>
      <c r="DPS30" s="158"/>
      <c r="DPT30" s="158"/>
      <c r="DPU30" s="158"/>
      <c r="DPV30" s="158"/>
      <c r="DPW30" s="158"/>
      <c r="DPX30" s="158"/>
      <c r="DPY30" s="158"/>
      <c r="DPZ30" s="158"/>
      <c r="DQA30" s="158"/>
      <c r="DQB30" s="158"/>
      <c r="DQC30" s="158"/>
      <c r="DQD30" s="158"/>
      <c r="DQE30" s="158"/>
      <c r="DQF30" s="158"/>
      <c r="DQG30" s="158"/>
      <c r="DQH30" s="158"/>
      <c r="DQI30" s="158"/>
      <c r="DQJ30" s="158"/>
      <c r="DQK30" s="158"/>
      <c r="DQL30" s="158"/>
      <c r="DQM30" s="158"/>
      <c r="DQN30" s="158"/>
      <c r="DQO30" s="158"/>
      <c r="DQP30" s="158"/>
      <c r="DQQ30" s="158"/>
      <c r="DQR30" s="158"/>
      <c r="DQS30" s="158"/>
      <c r="DQT30" s="158"/>
      <c r="DQU30" s="158"/>
      <c r="DQV30" s="158"/>
      <c r="DQW30" s="158"/>
      <c r="DQX30" s="158"/>
      <c r="DQY30" s="158"/>
      <c r="DQZ30" s="158"/>
      <c r="DRA30" s="158"/>
      <c r="DRB30" s="158"/>
      <c r="DRC30" s="158"/>
      <c r="DRD30" s="158"/>
      <c r="DRE30" s="158"/>
      <c r="DRF30" s="158"/>
      <c r="DRG30" s="158"/>
      <c r="DRH30" s="158"/>
      <c r="DRI30" s="158"/>
      <c r="DRJ30" s="158"/>
      <c r="DRK30" s="158"/>
      <c r="DRL30" s="158"/>
      <c r="DRM30" s="158"/>
      <c r="DRN30" s="158"/>
      <c r="DRO30" s="158"/>
      <c r="DRP30" s="158"/>
      <c r="DRQ30" s="158"/>
      <c r="DRR30" s="158"/>
      <c r="DRS30" s="158"/>
      <c r="DRT30" s="158"/>
      <c r="DRU30" s="158"/>
      <c r="DRV30" s="158"/>
      <c r="DRW30" s="158"/>
      <c r="DRX30" s="158"/>
      <c r="DRY30" s="158"/>
      <c r="DRZ30" s="158"/>
      <c r="DSA30" s="158"/>
      <c r="DSB30" s="158"/>
      <c r="DSC30" s="158"/>
      <c r="DSD30" s="158"/>
      <c r="DSE30" s="158"/>
      <c r="DSF30" s="158"/>
      <c r="DSG30" s="158"/>
      <c r="DSH30" s="158"/>
      <c r="DSI30" s="158"/>
      <c r="DSJ30" s="158"/>
      <c r="DSK30" s="158"/>
      <c r="DSL30" s="158"/>
      <c r="DSM30" s="158"/>
      <c r="DSN30" s="158"/>
      <c r="DSO30" s="158"/>
      <c r="DSP30" s="158"/>
      <c r="DSQ30" s="158"/>
      <c r="DSR30" s="158"/>
      <c r="DSS30" s="158"/>
      <c r="DST30" s="158"/>
      <c r="DSU30" s="158"/>
      <c r="DSV30" s="158"/>
      <c r="DSW30" s="158"/>
      <c r="DSX30" s="158"/>
      <c r="DSY30" s="158"/>
      <c r="DSZ30" s="158"/>
      <c r="DTA30" s="158"/>
      <c r="DTB30" s="158"/>
      <c r="DTC30" s="158"/>
      <c r="DTD30" s="158"/>
      <c r="DTE30" s="158"/>
      <c r="DTF30" s="158"/>
      <c r="DTG30" s="158"/>
      <c r="DTH30" s="158"/>
      <c r="DTI30" s="158"/>
      <c r="DTJ30" s="158"/>
      <c r="DTK30" s="158"/>
      <c r="DTL30" s="158"/>
      <c r="DTM30" s="158"/>
      <c r="DTN30" s="158"/>
      <c r="DTO30" s="158"/>
      <c r="DTP30" s="158"/>
      <c r="DTQ30" s="158"/>
      <c r="DTR30" s="158"/>
      <c r="DTS30" s="158"/>
      <c r="DTT30" s="158"/>
      <c r="DTU30" s="158"/>
      <c r="DTV30" s="158"/>
      <c r="DTW30" s="158"/>
      <c r="DTX30" s="158"/>
      <c r="DTY30" s="158"/>
      <c r="DTZ30" s="158"/>
      <c r="DUA30" s="158"/>
      <c r="DUB30" s="158"/>
      <c r="DUC30" s="158"/>
      <c r="DUD30" s="158"/>
      <c r="DUE30" s="158"/>
      <c r="DUF30" s="158"/>
      <c r="DUG30" s="158"/>
      <c r="DUH30" s="158"/>
      <c r="DUI30" s="158"/>
      <c r="DUJ30" s="158"/>
      <c r="DUK30" s="158"/>
      <c r="DUL30" s="158"/>
      <c r="DUM30" s="158"/>
      <c r="DUN30" s="158"/>
      <c r="DUO30" s="158"/>
      <c r="DUP30" s="158"/>
      <c r="DUQ30" s="158"/>
      <c r="DUR30" s="158"/>
      <c r="DUS30" s="158"/>
      <c r="DUT30" s="158"/>
      <c r="DUU30" s="158"/>
      <c r="DUV30" s="158"/>
      <c r="DUW30" s="158"/>
      <c r="DUX30" s="158"/>
      <c r="DUY30" s="158"/>
      <c r="DUZ30" s="158"/>
      <c r="DVA30" s="158"/>
      <c r="DVB30" s="158"/>
      <c r="DVC30" s="158"/>
      <c r="DVD30" s="158"/>
      <c r="DVE30" s="158"/>
      <c r="DVF30" s="158"/>
      <c r="DVG30" s="158"/>
      <c r="DVH30" s="158"/>
      <c r="DVI30" s="158"/>
      <c r="DVJ30" s="158"/>
      <c r="DVK30" s="158"/>
      <c r="DVL30" s="158"/>
      <c r="DVM30" s="158"/>
      <c r="DVN30" s="158"/>
      <c r="DVO30" s="158"/>
      <c r="DVP30" s="158"/>
      <c r="DVQ30" s="158"/>
      <c r="DVR30" s="158"/>
      <c r="DVS30" s="158"/>
      <c r="DVT30" s="158"/>
      <c r="DVU30" s="158"/>
      <c r="DVV30" s="158"/>
      <c r="DVW30" s="158"/>
      <c r="DVX30" s="158"/>
      <c r="DVY30" s="158"/>
      <c r="DVZ30" s="158"/>
      <c r="DWA30" s="158"/>
      <c r="DWB30" s="158"/>
      <c r="DWC30" s="158"/>
      <c r="DWD30" s="158"/>
      <c r="DWE30" s="158"/>
      <c r="DWF30" s="158"/>
      <c r="DWG30" s="158"/>
      <c r="DWH30" s="158"/>
      <c r="DWI30" s="158"/>
      <c r="DWJ30" s="158"/>
      <c r="DWK30" s="158"/>
      <c r="DWL30" s="158"/>
      <c r="DWM30" s="158"/>
      <c r="DWN30" s="158"/>
      <c r="DWO30" s="158"/>
      <c r="DWP30" s="158"/>
      <c r="DWQ30" s="158"/>
      <c r="DWR30" s="158"/>
      <c r="DWS30" s="158"/>
      <c r="DWT30" s="158"/>
      <c r="DWU30" s="158"/>
      <c r="DWV30" s="158"/>
      <c r="DWW30" s="158"/>
      <c r="DWX30" s="158"/>
      <c r="DWY30" s="158"/>
      <c r="DWZ30" s="158"/>
      <c r="DXA30" s="158"/>
      <c r="DXB30" s="158"/>
      <c r="DXC30" s="158"/>
      <c r="DXD30" s="158"/>
      <c r="DXE30" s="158"/>
      <c r="DXF30" s="158"/>
      <c r="DXG30" s="158"/>
      <c r="DXH30" s="158"/>
      <c r="DXI30" s="158"/>
      <c r="DXJ30" s="158"/>
      <c r="DXK30" s="158"/>
      <c r="DXL30" s="158"/>
      <c r="DXM30" s="158"/>
      <c r="DXN30" s="158"/>
      <c r="DXO30" s="158"/>
      <c r="DXP30" s="158"/>
      <c r="DXQ30" s="158"/>
      <c r="DXR30" s="158"/>
      <c r="DXS30" s="158"/>
      <c r="DXT30" s="158"/>
      <c r="DXU30" s="158"/>
      <c r="DXV30" s="158"/>
      <c r="DXW30" s="158"/>
      <c r="DXX30" s="158"/>
      <c r="DXY30" s="158"/>
      <c r="DXZ30" s="158"/>
      <c r="DYA30" s="158"/>
      <c r="DYB30" s="158"/>
      <c r="DYC30" s="158"/>
      <c r="DYD30" s="158"/>
      <c r="DYE30" s="158"/>
      <c r="DYF30" s="158"/>
      <c r="DYG30" s="158"/>
      <c r="DYH30" s="158"/>
      <c r="DYI30" s="158"/>
      <c r="DYJ30" s="158"/>
      <c r="DYK30" s="158"/>
      <c r="DYL30" s="158"/>
      <c r="DYM30" s="158"/>
      <c r="DYN30" s="158"/>
      <c r="DYO30" s="158"/>
      <c r="DYP30" s="158"/>
      <c r="DYQ30" s="158"/>
      <c r="DYR30" s="158"/>
      <c r="DYS30" s="158"/>
      <c r="DYT30" s="158"/>
      <c r="DYU30" s="158"/>
      <c r="DYV30" s="158"/>
      <c r="DYW30" s="158"/>
      <c r="DYX30" s="158"/>
      <c r="DYY30" s="158"/>
      <c r="DYZ30" s="158"/>
      <c r="DZA30" s="158"/>
      <c r="DZB30" s="158"/>
      <c r="DZC30" s="158"/>
      <c r="DZD30" s="158"/>
      <c r="DZE30" s="158"/>
      <c r="DZF30" s="158"/>
      <c r="DZG30" s="158"/>
      <c r="DZH30" s="158"/>
      <c r="DZI30" s="158"/>
      <c r="DZJ30" s="158"/>
      <c r="DZK30" s="158"/>
      <c r="DZL30" s="158"/>
      <c r="DZM30" s="158"/>
      <c r="DZN30" s="158"/>
      <c r="DZO30" s="158"/>
      <c r="DZP30" s="158"/>
      <c r="DZQ30" s="158"/>
      <c r="DZR30" s="158"/>
      <c r="DZS30" s="158"/>
      <c r="DZT30" s="158"/>
      <c r="DZU30" s="158"/>
      <c r="DZV30" s="158"/>
      <c r="DZW30" s="158"/>
      <c r="DZX30" s="158"/>
      <c r="DZY30" s="158"/>
      <c r="DZZ30" s="158"/>
      <c r="EAA30" s="158"/>
      <c r="EAB30" s="158"/>
      <c r="EAC30" s="158"/>
      <c r="EAD30" s="158"/>
      <c r="EAE30" s="158"/>
      <c r="EAF30" s="158"/>
      <c r="EAG30" s="158"/>
      <c r="EAH30" s="158"/>
      <c r="EAI30" s="158"/>
      <c r="EAJ30" s="158"/>
      <c r="EAK30" s="158"/>
      <c r="EAL30" s="158"/>
      <c r="EAM30" s="158"/>
      <c r="EAN30" s="158"/>
      <c r="EAO30" s="158"/>
      <c r="EAP30" s="158"/>
      <c r="EAQ30" s="158"/>
      <c r="EAR30" s="158"/>
      <c r="EAS30" s="158"/>
      <c r="EAT30" s="158"/>
      <c r="EAU30" s="158"/>
      <c r="EAV30" s="158"/>
      <c r="EAW30" s="158"/>
      <c r="EAX30" s="158"/>
      <c r="EAY30" s="158"/>
      <c r="EAZ30" s="158"/>
      <c r="EBA30" s="158"/>
      <c r="EBB30" s="158"/>
      <c r="EBC30" s="158"/>
      <c r="EBD30" s="158"/>
      <c r="EBE30" s="158"/>
      <c r="EBF30" s="158"/>
      <c r="EBG30" s="158"/>
      <c r="EBH30" s="158"/>
      <c r="EBI30" s="158"/>
      <c r="EBJ30" s="158"/>
      <c r="EBK30" s="158"/>
      <c r="EBL30" s="158"/>
      <c r="EBM30" s="158"/>
      <c r="EBN30" s="158"/>
      <c r="EBO30" s="158"/>
      <c r="EBP30" s="158"/>
      <c r="EBQ30" s="158"/>
      <c r="EBR30" s="158"/>
      <c r="EBS30" s="158"/>
      <c r="EBT30" s="158"/>
      <c r="EBU30" s="158"/>
      <c r="EBV30" s="158"/>
      <c r="EBW30" s="158"/>
      <c r="EBX30" s="158"/>
      <c r="EBY30" s="158"/>
      <c r="EBZ30" s="158"/>
      <c r="ECA30" s="158"/>
      <c r="ECB30" s="158"/>
      <c r="ECC30" s="158"/>
      <c r="ECD30" s="158"/>
      <c r="ECE30" s="158"/>
      <c r="ECF30" s="158"/>
      <c r="ECG30" s="158"/>
      <c r="ECH30" s="158"/>
      <c r="ECI30" s="158"/>
      <c r="ECJ30" s="158"/>
      <c r="ECK30" s="158"/>
      <c r="ECL30" s="158"/>
      <c r="ECM30" s="158"/>
      <c r="ECN30" s="158"/>
      <c r="ECO30" s="158"/>
      <c r="ECP30" s="158"/>
      <c r="ECQ30" s="158"/>
      <c r="ECR30" s="158"/>
      <c r="ECS30" s="158"/>
      <c r="ECT30" s="158"/>
      <c r="ECU30" s="158"/>
      <c r="ECV30" s="158"/>
      <c r="ECW30" s="158"/>
      <c r="ECX30" s="158"/>
      <c r="ECY30" s="158"/>
      <c r="ECZ30" s="158"/>
      <c r="EDA30" s="158"/>
      <c r="EDB30" s="158"/>
      <c r="EDC30" s="158"/>
      <c r="EDD30" s="158"/>
      <c r="EDE30" s="158"/>
      <c r="EDF30" s="158"/>
      <c r="EDG30" s="158"/>
      <c r="EDH30" s="158"/>
      <c r="EDI30" s="158"/>
      <c r="EDJ30" s="158"/>
      <c r="EDK30" s="158"/>
      <c r="EDL30" s="158"/>
      <c r="EDM30" s="158"/>
      <c r="EDN30" s="158"/>
      <c r="EDO30" s="158"/>
      <c r="EDP30" s="158"/>
      <c r="EDQ30" s="158"/>
      <c r="EDR30" s="158"/>
      <c r="EDS30" s="158"/>
      <c r="EDT30" s="158"/>
      <c r="EDU30" s="158"/>
      <c r="EDV30" s="158"/>
      <c r="EDW30" s="158"/>
      <c r="EDX30" s="158"/>
      <c r="EDY30" s="158"/>
      <c r="EDZ30" s="158"/>
      <c r="EEA30" s="158"/>
      <c r="EEB30" s="158"/>
      <c r="EEC30" s="158"/>
      <c r="EED30" s="158"/>
      <c r="EEE30" s="158"/>
      <c r="EEF30" s="158"/>
      <c r="EEG30" s="158"/>
      <c r="EEH30" s="158"/>
      <c r="EEI30" s="158"/>
      <c r="EEJ30" s="158"/>
      <c r="EEK30" s="158"/>
      <c r="EEL30" s="158"/>
      <c r="EEM30" s="158"/>
      <c r="EEN30" s="158"/>
      <c r="EEO30" s="158"/>
      <c r="EEP30" s="158"/>
      <c r="EEQ30" s="158"/>
      <c r="EER30" s="158"/>
      <c r="EES30" s="158"/>
      <c r="EET30" s="158"/>
      <c r="EEU30" s="158"/>
      <c r="EEV30" s="158"/>
      <c r="EEW30" s="158"/>
      <c r="EEX30" s="158"/>
      <c r="EEY30" s="158"/>
      <c r="EEZ30" s="158"/>
      <c r="EFA30" s="158"/>
      <c r="EFB30" s="158"/>
      <c r="EFC30" s="158"/>
      <c r="EFD30" s="158"/>
      <c r="EFE30" s="158"/>
      <c r="EFF30" s="158"/>
      <c r="EFG30" s="158"/>
      <c r="EFH30" s="158"/>
      <c r="EFI30" s="158"/>
      <c r="EFJ30" s="158"/>
      <c r="EFK30" s="158"/>
      <c r="EFL30" s="158"/>
      <c r="EFM30" s="158"/>
      <c r="EFN30" s="158"/>
      <c r="EFO30" s="158"/>
      <c r="EFP30" s="158"/>
      <c r="EFQ30" s="158"/>
      <c r="EFR30" s="158"/>
      <c r="EFS30" s="158"/>
      <c r="EFT30" s="158"/>
      <c r="EFU30" s="158"/>
      <c r="EFV30" s="158"/>
      <c r="EFW30" s="158"/>
      <c r="EFX30" s="158"/>
      <c r="EFY30" s="158"/>
      <c r="EFZ30" s="158"/>
      <c r="EGA30" s="158"/>
      <c r="EGB30" s="158"/>
      <c r="EGC30" s="158"/>
      <c r="EGD30" s="158"/>
      <c r="EGE30" s="158"/>
      <c r="EGF30" s="158"/>
      <c r="EGG30" s="158"/>
      <c r="EGH30" s="158"/>
      <c r="EGI30" s="158"/>
      <c r="EGJ30" s="158"/>
      <c r="EGK30" s="158"/>
      <c r="EGL30" s="158"/>
      <c r="EGM30" s="158"/>
      <c r="EGN30" s="158"/>
      <c r="EGO30" s="158"/>
      <c r="EGP30" s="158"/>
      <c r="EGQ30" s="158"/>
      <c r="EGR30" s="158"/>
      <c r="EGS30" s="158"/>
      <c r="EGT30" s="158"/>
      <c r="EGU30" s="158"/>
      <c r="EGV30" s="158"/>
      <c r="EGW30" s="158"/>
      <c r="EGX30" s="158"/>
      <c r="EGY30" s="158"/>
      <c r="EGZ30" s="158"/>
      <c r="EHA30" s="158"/>
      <c r="EHB30" s="158"/>
      <c r="EHC30" s="158"/>
      <c r="EHD30" s="158"/>
      <c r="EHE30" s="158"/>
      <c r="EHF30" s="158"/>
      <c r="EHG30" s="158"/>
      <c r="EHH30" s="158"/>
      <c r="EHI30" s="158"/>
      <c r="EHJ30" s="158"/>
      <c r="EHK30" s="158"/>
      <c r="EHL30" s="158"/>
      <c r="EHM30" s="158"/>
      <c r="EHN30" s="158"/>
      <c r="EHO30" s="158"/>
      <c r="EHP30" s="158"/>
      <c r="EHQ30" s="158"/>
      <c r="EHR30" s="158"/>
      <c r="EHS30" s="158"/>
      <c r="EHT30" s="158"/>
      <c r="EHU30" s="158"/>
      <c r="EHV30" s="158"/>
      <c r="EHW30" s="158"/>
      <c r="EHX30" s="158"/>
      <c r="EHY30" s="158"/>
      <c r="EHZ30" s="158"/>
      <c r="EIA30" s="158"/>
      <c r="EIB30" s="158"/>
      <c r="EIC30" s="158"/>
      <c r="EID30" s="158"/>
      <c r="EIE30" s="158"/>
      <c r="EIF30" s="158"/>
      <c r="EIG30" s="158"/>
      <c r="EIH30" s="158"/>
      <c r="EII30" s="158"/>
      <c r="EIJ30" s="158"/>
      <c r="EIK30" s="158"/>
      <c r="EIL30" s="158"/>
      <c r="EIM30" s="158"/>
      <c r="EIN30" s="158"/>
      <c r="EIO30" s="158"/>
      <c r="EIP30" s="158"/>
      <c r="EIQ30" s="158"/>
      <c r="EIR30" s="158"/>
      <c r="EIS30" s="158"/>
      <c r="EIT30" s="158"/>
      <c r="EIU30" s="158"/>
      <c r="EIV30" s="158"/>
      <c r="EIW30" s="158"/>
      <c r="EIX30" s="158"/>
      <c r="EIY30" s="158"/>
      <c r="EIZ30" s="158"/>
      <c r="EJA30" s="158"/>
      <c r="EJB30" s="158"/>
      <c r="EJC30" s="158"/>
      <c r="EJD30" s="158"/>
      <c r="EJE30" s="158"/>
      <c r="EJF30" s="158"/>
      <c r="EJG30" s="158"/>
      <c r="EJH30" s="158"/>
      <c r="EJI30" s="158"/>
      <c r="EJJ30" s="158"/>
      <c r="EJK30" s="158"/>
      <c r="EJL30" s="158"/>
      <c r="EJM30" s="158"/>
      <c r="EJN30" s="158"/>
      <c r="EJO30" s="158"/>
      <c r="EJP30" s="158"/>
      <c r="EJQ30" s="158"/>
      <c r="EJR30" s="158"/>
      <c r="EJS30" s="158"/>
      <c r="EJT30" s="158"/>
      <c r="EJU30" s="158"/>
      <c r="EJV30" s="158"/>
      <c r="EJW30" s="158"/>
      <c r="EJX30" s="158"/>
      <c r="EJY30" s="158"/>
      <c r="EJZ30" s="158"/>
      <c r="EKA30" s="158"/>
      <c r="EKB30" s="158"/>
      <c r="EKC30" s="158"/>
      <c r="EKD30" s="158"/>
      <c r="EKE30" s="158"/>
      <c r="EKF30" s="158"/>
      <c r="EKG30" s="158"/>
      <c r="EKH30" s="158"/>
      <c r="EKI30" s="158"/>
      <c r="EKJ30" s="158"/>
      <c r="EKK30" s="158"/>
      <c r="EKL30" s="158"/>
      <c r="EKM30" s="158"/>
      <c r="EKN30" s="158"/>
      <c r="EKO30" s="158"/>
      <c r="EKP30" s="158"/>
      <c r="EKQ30" s="158"/>
      <c r="EKR30" s="158"/>
      <c r="EKS30" s="158"/>
      <c r="EKT30" s="158"/>
      <c r="EKU30" s="158"/>
      <c r="EKV30" s="158"/>
      <c r="EKW30" s="158"/>
      <c r="EKX30" s="158"/>
      <c r="EKY30" s="158"/>
      <c r="EKZ30" s="158"/>
      <c r="ELA30" s="158"/>
      <c r="ELB30" s="158"/>
      <c r="ELC30" s="158"/>
      <c r="ELD30" s="158"/>
      <c r="ELE30" s="158"/>
      <c r="ELF30" s="158"/>
      <c r="ELG30" s="158"/>
      <c r="ELH30" s="158"/>
      <c r="ELI30" s="158"/>
      <c r="ELJ30" s="158"/>
      <c r="ELK30" s="158"/>
      <c r="ELL30" s="158"/>
      <c r="ELM30" s="158"/>
      <c r="ELN30" s="158"/>
      <c r="ELO30" s="158"/>
      <c r="ELP30" s="158"/>
      <c r="ELQ30" s="158"/>
      <c r="ELR30" s="158"/>
      <c r="ELS30" s="158"/>
      <c r="ELT30" s="158"/>
      <c r="ELU30" s="158"/>
      <c r="ELV30" s="158"/>
      <c r="ELW30" s="158"/>
      <c r="ELX30" s="158"/>
      <c r="ELY30" s="158"/>
      <c r="ELZ30" s="158"/>
      <c r="EMA30" s="158"/>
      <c r="EMB30" s="158"/>
      <c r="EMC30" s="158"/>
      <c r="EMD30" s="158"/>
      <c r="EME30" s="158"/>
      <c r="EMF30" s="158"/>
      <c r="EMG30" s="158"/>
      <c r="EMH30" s="158"/>
      <c r="EMI30" s="158"/>
      <c r="EMJ30" s="158"/>
      <c r="EMK30" s="158"/>
      <c r="EML30" s="158"/>
      <c r="EMM30" s="158"/>
      <c r="EMN30" s="158"/>
      <c r="EMO30" s="158"/>
      <c r="EMP30" s="158"/>
      <c r="EMQ30" s="158"/>
      <c r="EMR30" s="158"/>
      <c r="EMS30" s="158"/>
      <c r="EMT30" s="158"/>
      <c r="EMU30" s="158"/>
      <c r="EMV30" s="158"/>
      <c r="EMW30" s="158"/>
      <c r="EMX30" s="158"/>
      <c r="EMY30" s="158"/>
      <c r="EMZ30" s="158"/>
      <c r="ENA30" s="158"/>
      <c r="ENB30" s="158"/>
      <c r="ENC30" s="158"/>
      <c r="END30" s="158"/>
      <c r="ENE30" s="158"/>
      <c r="ENF30" s="158"/>
      <c r="ENG30" s="158"/>
      <c r="ENH30" s="158"/>
      <c r="ENI30" s="158"/>
      <c r="ENJ30" s="158"/>
      <c r="ENK30" s="158"/>
      <c r="ENL30" s="158"/>
      <c r="ENM30" s="158"/>
      <c r="ENN30" s="158"/>
      <c r="ENO30" s="158"/>
      <c r="ENP30" s="158"/>
      <c r="ENQ30" s="158"/>
      <c r="ENR30" s="158"/>
      <c r="ENS30" s="158"/>
      <c r="ENT30" s="158"/>
      <c r="ENU30" s="158"/>
      <c r="ENV30" s="158"/>
      <c r="ENW30" s="158"/>
      <c r="ENX30" s="158"/>
      <c r="ENY30" s="158"/>
      <c r="ENZ30" s="158"/>
      <c r="EOA30" s="158"/>
      <c r="EOB30" s="158"/>
      <c r="EOC30" s="158"/>
      <c r="EOD30" s="158"/>
      <c r="EOE30" s="158"/>
      <c r="EOF30" s="158"/>
      <c r="EOG30" s="158"/>
      <c r="EOH30" s="158"/>
      <c r="EOI30" s="158"/>
      <c r="EOJ30" s="158"/>
      <c r="EOK30" s="158"/>
      <c r="EOL30" s="158"/>
      <c r="EOM30" s="158"/>
      <c r="EON30" s="158"/>
      <c r="EOO30" s="158"/>
      <c r="EOP30" s="158"/>
      <c r="EOQ30" s="158"/>
      <c r="EOR30" s="158"/>
      <c r="EOS30" s="158"/>
      <c r="EOT30" s="158"/>
      <c r="EOU30" s="158"/>
      <c r="EOV30" s="158"/>
      <c r="EOW30" s="158"/>
      <c r="EOX30" s="158"/>
      <c r="EOY30" s="158"/>
      <c r="EOZ30" s="158"/>
      <c r="EPA30" s="158"/>
      <c r="EPB30" s="158"/>
      <c r="EPC30" s="158"/>
      <c r="EPD30" s="158"/>
      <c r="EPE30" s="158"/>
      <c r="EPF30" s="158"/>
      <c r="EPG30" s="158"/>
      <c r="EPH30" s="158"/>
      <c r="EPI30" s="158"/>
      <c r="EPJ30" s="158"/>
      <c r="EPK30" s="158"/>
      <c r="EPL30" s="158"/>
      <c r="EPM30" s="158"/>
      <c r="EPN30" s="158"/>
      <c r="EPO30" s="158"/>
      <c r="EPP30" s="158"/>
      <c r="EPQ30" s="158"/>
      <c r="EPR30" s="158"/>
      <c r="EPS30" s="158"/>
      <c r="EPT30" s="158"/>
      <c r="EPU30" s="158"/>
      <c r="EPV30" s="158"/>
      <c r="EPW30" s="158"/>
      <c r="EPX30" s="158"/>
      <c r="EPY30" s="158"/>
      <c r="EPZ30" s="158"/>
      <c r="EQA30" s="158"/>
      <c r="EQB30" s="158"/>
      <c r="EQC30" s="158"/>
      <c r="EQD30" s="158"/>
      <c r="EQE30" s="158"/>
      <c r="EQF30" s="158"/>
      <c r="EQG30" s="158"/>
      <c r="EQH30" s="158"/>
      <c r="EQI30" s="158"/>
      <c r="EQJ30" s="158"/>
      <c r="EQK30" s="158"/>
      <c r="EQL30" s="158"/>
      <c r="EQM30" s="158"/>
      <c r="EQN30" s="158"/>
      <c r="EQO30" s="158"/>
      <c r="EQP30" s="158"/>
      <c r="EQQ30" s="158"/>
      <c r="EQR30" s="158"/>
      <c r="EQS30" s="158"/>
      <c r="EQT30" s="158"/>
      <c r="EQU30" s="158"/>
      <c r="EQV30" s="158"/>
      <c r="EQW30" s="158"/>
      <c r="EQX30" s="158"/>
      <c r="EQY30" s="158"/>
      <c r="EQZ30" s="158"/>
      <c r="ERA30" s="158"/>
      <c r="ERB30" s="158"/>
      <c r="ERC30" s="158"/>
      <c r="ERD30" s="158"/>
      <c r="ERE30" s="158"/>
      <c r="ERF30" s="158"/>
      <c r="ERG30" s="158"/>
      <c r="ERH30" s="158"/>
      <c r="ERI30" s="158"/>
      <c r="ERJ30" s="158"/>
      <c r="ERK30" s="158"/>
      <c r="ERL30" s="158"/>
      <c r="ERM30" s="158"/>
      <c r="ERN30" s="158"/>
      <c r="ERO30" s="158"/>
      <c r="ERP30" s="158"/>
      <c r="ERQ30" s="158"/>
      <c r="ERR30" s="158"/>
      <c r="ERS30" s="158"/>
      <c r="ERT30" s="158"/>
      <c r="ERU30" s="158"/>
      <c r="ERV30" s="158"/>
      <c r="ERW30" s="158"/>
      <c r="ERX30" s="158"/>
      <c r="ERY30" s="158"/>
      <c r="ERZ30" s="158"/>
      <c r="ESA30" s="158"/>
      <c r="ESB30" s="158"/>
      <c r="ESC30" s="158"/>
      <c r="ESD30" s="158"/>
      <c r="ESE30" s="158"/>
      <c r="ESF30" s="158"/>
      <c r="ESG30" s="158"/>
      <c r="ESH30" s="158"/>
      <c r="ESI30" s="158"/>
      <c r="ESJ30" s="158"/>
      <c r="ESK30" s="158"/>
      <c r="ESL30" s="158"/>
      <c r="ESM30" s="158"/>
      <c r="ESN30" s="158"/>
      <c r="ESO30" s="158"/>
      <c r="ESP30" s="158"/>
      <c r="ESQ30" s="158"/>
      <c r="ESR30" s="158"/>
      <c r="ESS30" s="158"/>
      <c r="EST30" s="158"/>
      <c r="ESU30" s="158"/>
      <c r="ESV30" s="158"/>
      <c r="ESW30" s="158"/>
      <c r="ESX30" s="158"/>
      <c r="ESY30" s="158"/>
      <c r="ESZ30" s="158"/>
      <c r="ETA30" s="158"/>
      <c r="ETB30" s="158"/>
      <c r="ETC30" s="158"/>
      <c r="ETD30" s="158"/>
      <c r="ETE30" s="158"/>
      <c r="ETF30" s="158"/>
      <c r="ETG30" s="158"/>
      <c r="ETH30" s="158"/>
      <c r="ETI30" s="158"/>
      <c r="ETJ30" s="158"/>
      <c r="ETK30" s="158"/>
      <c r="ETL30" s="158"/>
      <c r="ETM30" s="158"/>
      <c r="ETN30" s="158"/>
      <c r="ETO30" s="158"/>
      <c r="ETP30" s="158"/>
      <c r="ETQ30" s="158"/>
      <c r="ETR30" s="158"/>
      <c r="ETS30" s="158"/>
      <c r="ETT30" s="158"/>
      <c r="ETU30" s="158"/>
      <c r="ETV30" s="158"/>
      <c r="ETW30" s="158"/>
      <c r="ETX30" s="158"/>
      <c r="ETY30" s="158"/>
      <c r="ETZ30" s="158"/>
      <c r="EUA30" s="158"/>
      <c r="EUB30" s="158"/>
      <c r="EUC30" s="158"/>
      <c r="EUD30" s="158"/>
      <c r="EUE30" s="158"/>
      <c r="EUF30" s="158"/>
      <c r="EUG30" s="158"/>
      <c r="EUH30" s="158"/>
      <c r="EUI30" s="158"/>
      <c r="EUJ30" s="158"/>
      <c r="EUK30" s="158"/>
      <c r="EUL30" s="158"/>
      <c r="EUM30" s="158"/>
      <c r="EUN30" s="158"/>
      <c r="EUO30" s="158"/>
      <c r="EUP30" s="158"/>
      <c r="EUQ30" s="158"/>
      <c r="EUR30" s="158"/>
      <c r="EUS30" s="158"/>
      <c r="EUT30" s="158"/>
      <c r="EUU30" s="158"/>
      <c r="EUV30" s="158"/>
      <c r="EUW30" s="158"/>
      <c r="EUX30" s="158"/>
      <c r="EUY30" s="158"/>
      <c r="EUZ30" s="158"/>
      <c r="EVA30" s="158"/>
      <c r="EVB30" s="158"/>
      <c r="EVC30" s="158"/>
      <c r="EVD30" s="158"/>
      <c r="EVE30" s="158"/>
      <c r="EVF30" s="158"/>
      <c r="EVG30" s="158"/>
      <c r="EVH30" s="158"/>
      <c r="EVI30" s="158"/>
      <c r="EVJ30" s="158"/>
      <c r="EVK30" s="158"/>
      <c r="EVL30" s="158"/>
      <c r="EVM30" s="158"/>
      <c r="EVN30" s="158"/>
      <c r="EVO30" s="158"/>
      <c r="EVP30" s="158"/>
      <c r="EVQ30" s="158"/>
      <c r="EVR30" s="158"/>
      <c r="EVS30" s="158"/>
      <c r="EVT30" s="158"/>
      <c r="EVU30" s="158"/>
      <c r="EVV30" s="158"/>
      <c r="EVW30" s="158"/>
      <c r="EVX30" s="158"/>
      <c r="EVY30" s="158"/>
      <c r="EVZ30" s="158"/>
      <c r="EWA30" s="158"/>
      <c r="EWB30" s="158"/>
      <c r="EWC30" s="158"/>
      <c r="EWD30" s="158"/>
      <c r="EWE30" s="158"/>
      <c r="EWF30" s="158"/>
      <c r="EWG30" s="158"/>
      <c r="EWH30" s="158"/>
      <c r="EWI30" s="158"/>
      <c r="EWJ30" s="158"/>
      <c r="EWK30" s="158"/>
      <c r="EWL30" s="158"/>
      <c r="EWM30" s="158"/>
      <c r="EWN30" s="158"/>
      <c r="EWO30" s="158"/>
      <c r="EWP30" s="158"/>
      <c r="EWQ30" s="158"/>
      <c r="EWR30" s="158"/>
      <c r="EWS30" s="158"/>
      <c r="EWT30" s="158"/>
      <c r="EWU30" s="158"/>
      <c r="EWV30" s="158"/>
      <c r="EWW30" s="158"/>
      <c r="EWX30" s="158"/>
      <c r="EWY30" s="158"/>
      <c r="EWZ30" s="158"/>
      <c r="EXA30" s="158"/>
      <c r="EXB30" s="158"/>
      <c r="EXC30" s="158"/>
      <c r="EXD30" s="158"/>
      <c r="EXE30" s="158"/>
      <c r="EXF30" s="158"/>
      <c r="EXG30" s="158"/>
      <c r="EXH30" s="158"/>
      <c r="EXI30" s="158"/>
      <c r="EXJ30" s="158"/>
      <c r="EXK30" s="158"/>
      <c r="EXL30" s="158"/>
      <c r="EXM30" s="158"/>
      <c r="EXN30" s="158"/>
      <c r="EXO30" s="158"/>
      <c r="EXP30" s="158"/>
      <c r="EXQ30" s="158"/>
      <c r="EXR30" s="158"/>
      <c r="EXS30" s="158"/>
      <c r="EXT30" s="158"/>
      <c r="EXU30" s="158"/>
      <c r="EXV30" s="158"/>
      <c r="EXW30" s="158"/>
      <c r="EXX30" s="158"/>
      <c r="EXY30" s="158"/>
      <c r="EXZ30" s="158"/>
      <c r="EYA30" s="158"/>
      <c r="EYB30" s="158"/>
      <c r="EYC30" s="158"/>
      <c r="EYD30" s="158"/>
      <c r="EYE30" s="158"/>
      <c r="EYF30" s="158"/>
      <c r="EYG30" s="158"/>
      <c r="EYH30" s="158"/>
      <c r="EYI30" s="158"/>
      <c r="EYJ30" s="158"/>
      <c r="EYK30" s="158"/>
      <c r="EYL30" s="158"/>
      <c r="EYM30" s="158"/>
      <c r="EYN30" s="158"/>
      <c r="EYO30" s="158"/>
      <c r="EYP30" s="158"/>
      <c r="EYQ30" s="158"/>
      <c r="EYR30" s="158"/>
      <c r="EYS30" s="158"/>
      <c r="EYT30" s="158"/>
      <c r="EYU30" s="158"/>
      <c r="EYV30" s="158"/>
      <c r="EYW30" s="158"/>
      <c r="EYX30" s="158"/>
      <c r="EYY30" s="158"/>
      <c r="EYZ30" s="158"/>
      <c r="EZA30" s="158"/>
      <c r="EZB30" s="158"/>
      <c r="EZC30" s="158"/>
      <c r="EZD30" s="158"/>
      <c r="EZE30" s="158"/>
      <c r="EZF30" s="158"/>
      <c r="EZG30" s="158"/>
      <c r="EZH30" s="158"/>
      <c r="EZI30" s="158"/>
      <c r="EZJ30" s="158"/>
      <c r="EZK30" s="158"/>
      <c r="EZL30" s="158"/>
      <c r="EZM30" s="158"/>
      <c r="EZN30" s="158"/>
      <c r="EZO30" s="158"/>
      <c r="EZP30" s="158"/>
      <c r="EZQ30" s="158"/>
      <c r="EZR30" s="158"/>
      <c r="EZS30" s="158"/>
      <c r="EZT30" s="158"/>
      <c r="EZU30" s="158"/>
      <c r="EZV30" s="158"/>
      <c r="EZW30" s="158"/>
      <c r="EZX30" s="158"/>
      <c r="EZY30" s="158"/>
      <c r="EZZ30" s="158"/>
      <c r="FAA30" s="158"/>
      <c r="FAB30" s="158"/>
      <c r="FAC30" s="158"/>
      <c r="FAD30" s="158"/>
      <c r="FAE30" s="158"/>
      <c r="FAF30" s="158"/>
      <c r="FAG30" s="158"/>
      <c r="FAH30" s="158"/>
      <c r="FAI30" s="158"/>
      <c r="FAJ30" s="158"/>
      <c r="FAK30" s="158"/>
      <c r="FAL30" s="158"/>
      <c r="FAM30" s="158"/>
      <c r="FAN30" s="158"/>
      <c r="FAO30" s="158"/>
      <c r="FAP30" s="158"/>
      <c r="FAQ30" s="158"/>
      <c r="FAR30" s="158"/>
      <c r="FAS30" s="158"/>
      <c r="FAT30" s="158"/>
      <c r="FAU30" s="158"/>
      <c r="FAV30" s="158"/>
      <c r="FAW30" s="158"/>
      <c r="FAX30" s="158"/>
      <c r="FAY30" s="158"/>
      <c r="FAZ30" s="158"/>
      <c r="FBA30" s="158"/>
      <c r="FBB30" s="158"/>
      <c r="FBC30" s="158"/>
      <c r="FBD30" s="158"/>
      <c r="FBE30" s="158"/>
      <c r="FBF30" s="158"/>
      <c r="FBG30" s="158"/>
      <c r="FBH30" s="158"/>
      <c r="FBI30" s="158"/>
      <c r="FBJ30" s="158"/>
      <c r="FBK30" s="158"/>
      <c r="FBL30" s="158"/>
      <c r="FBM30" s="158"/>
      <c r="FBN30" s="158"/>
      <c r="FBO30" s="158"/>
      <c r="FBP30" s="158"/>
      <c r="FBQ30" s="158"/>
      <c r="FBR30" s="158"/>
      <c r="FBS30" s="158"/>
      <c r="FBT30" s="158"/>
      <c r="FBU30" s="158"/>
      <c r="FBV30" s="158"/>
      <c r="FBW30" s="158"/>
      <c r="FBX30" s="158"/>
      <c r="FBY30" s="158"/>
      <c r="FBZ30" s="158"/>
      <c r="FCA30" s="158"/>
      <c r="FCB30" s="158"/>
      <c r="FCC30" s="158"/>
      <c r="FCD30" s="158"/>
      <c r="FCE30" s="158"/>
      <c r="FCF30" s="158"/>
      <c r="FCG30" s="158"/>
      <c r="FCH30" s="158"/>
      <c r="FCI30" s="158"/>
      <c r="FCJ30" s="158"/>
      <c r="FCK30" s="158"/>
      <c r="FCL30" s="158"/>
      <c r="FCM30" s="158"/>
      <c r="FCN30" s="158"/>
      <c r="FCO30" s="158"/>
      <c r="FCP30" s="158"/>
      <c r="FCQ30" s="158"/>
      <c r="FCR30" s="158"/>
      <c r="FCS30" s="158"/>
      <c r="FCT30" s="158"/>
      <c r="FCU30" s="158"/>
      <c r="FCV30" s="158"/>
      <c r="FCW30" s="158"/>
      <c r="FCX30" s="158"/>
      <c r="FCY30" s="158"/>
      <c r="FCZ30" s="158"/>
      <c r="FDA30" s="158"/>
      <c r="FDB30" s="158"/>
      <c r="FDC30" s="158"/>
      <c r="FDD30" s="158"/>
      <c r="FDE30" s="158"/>
      <c r="FDF30" s="158"/>
      <c r="FDG30" s="158"/>
      <c r="FDH30" s="158"/>
      <c r="FDI30" s="158"/>
      <c r="FDJ30" s="158"/>
      <c r="FDK30" s="158"/>
      <c r="FDL30" s="158"/>
      <c r="FDM30" s="158"/>
      <c r="FDN30" s="158"/>
      <c r="FDO30" s="158"/>
      <c r="FDP30" s="158"/>
      <c r="FDQ30" s="158"/>
      <c r="FDR30" s="158"/>
      <c r="FDS30" s="158"/>
      <c r="FDT30" s="158"/>
      <c r="FDU30" s="158"/>
      <c r="FDV30" s="158"/>
      <c r="FDW30" s="158"/>
      <c r="FDX30" s="158"/>
      <c r="FDY30" s="158"/>
      <c r="FDZ30" s="158"/>
      <c r="FEA30" s="158"/>
      <c r="FEB30" s="158"/>
      <c r="FEC30" s="158"/>
      <c r="FED30" s="158"/>
      <c r="FEE30" s="158"/>
      <c r="FEF30" s="158"/>
      <c r="FEG30" s="158"/>
      <c r="FEH30" s="158"/>
      <c r="FEI30" s="158"/>
      <c r="FEJ30" s="158"/>
      <c r="FEK30" s="158"/>
      <c r="FEL30" s="158"/>
      <c r="FEM30" s="158"/>
      <c r="FEN30" s="158"/>
      <c r="FEO30" s="158"/>
      <c r="FEP30" s="158"/>
      <c r="FEQ30" s="158"/>
      <c r="FER30" s="158"/>
      <c r="FES30" s="158"/>
      <c r="FET30" s="158"/>
      <c r="FEU30" s="158"/>
      <c r="FEV30" s="158"/>
      <c r="FEW30" s="158"/>
      <c r="FEX30" s="158"/>
      <c r="FEY30" s="158"/>
      <c r="FEZ30" s="158"/>
      <c r="FFA30" s="158"/>
      <c r="FFB30" s="158"/>
      <c r="FFC30" s="158"/>
      <c r="FFD30" s="158"/>
      <c r="FFE30" s="158"/>
      <c r="FFF30" s="158"/>
      <c r="FFG30" s="158"/>
      <c r="FFH30" s="158"/>
      <c r="FFI30" s="158"/>
      <c r="FFJ30" s="158"/>
      <c r="FFK30" s="158"/>
      <c r="FFL30" s="158"/>
      <c r="FFM30" s="158"/>
      <c r="FFN30" s="158"/>
      <c r="FFO30" s="158"/>
      <c r="FFP30" s="158"/>
      <c r="FFQ30" s="158"/>
      <c r="FFR30" s="158"/>
      <c r="FFS30" s="158"/>
      <c r="FFT30" s="158"/>
      <c r="FFU30" s="158"/>
      <c r="FFV30" s="158"/>
      <c r="FFW30" s="158"/>
      <c r="FFX30" s="158"/>
      <c r="FFY30" s="158"/>
      <c r="FFZ30" s="158"/>
      <c r="FGA30" s="158"/>
      <c r="FGB30" s="158"/>
      <c r="FGC30" s="158"/>
      <c r="FGD30" s="158"/>
      <c r="FGE30" s="158"/>
      <c r="FGF30" s="158"/>
      <c r="FGG30" s="158"/>
      <c r="FGH30" s="158"/>
      <c r="FGI30" s="158"/>
      <c r="FGJ30" s="158"/>
      <c r="FGK30" s="158"/>
      <c r="FGL30" s="158"/>
      <c r="FGM30" s="158"/>
      <c r="FGN30" s="158"/>
      <c r="FGO30" s="158"/>
      <c r="FGP30" s="158"/>
      <c r="FGQ30" s="158"/>
      <c r="FGR30" s="158"/>
      <c r="FGS30" s="158"/>
      <c r="FGT30" s="158"/>
      <c r="FGU30" s="158"/>
      <c r="FGV30" s="158"/>
      <c r="FGW30" s="158"/>
      <c r="FGX30" s="158"/>
      <c r="FGY30" s="158"/>
      <c r="FGZ30" s="158"/>
      <c r="FHA30" s="158"/>
      <c r="FHB30" s="158"/>
      <c r="FHC30" s="158"/>
      <c r="FHD30" s="158"/>
      <c r="FHE30" s="158"/>
      <c r="FHF30" s="158"/>
      <c r="FHG30" s="158"/>
      <c r="FHH30" s="158"/>
      <c r="FHI30" s="158"/>
      <c r="FHJ30" s="158"/>
      <c r="FHK30" s="158"/>
      <c r="FHL30" s="158"/>
      <c r="FHM30" s="158"/>
      <c r="FHN30" s="158"/>
      <c r="FHO30" s="158"/>
      <c r="FHP30" s="158"/>
      <c r="FHQ30" s="158"/>
      <c r="FHR30" s="158"/>
      <c r="FHS30" s="158"/>
      <c r="FHT30" s="158"/>
      <c r="FHU30" s="158"/>
      <c r="FHV30" s="158"/>
      <c r="FHW30" s="158"/>
      <c r="FHX30" s="158"/>
      <c r="FHY30" s="158"/>
      <c r="FHZ30" s="158"/>
      <c r="FIA30" s="158"/>
      <c r="FIB30" s="158"/>
      <c r="FIC30" s="158"/>
      <c r="FID30" s="158"/>
      <c r="FIE30" s="158"/>
      <c r="FIF30" s="158"/>
      <c r="FIG30" s="158"/>
      <c r="FIH30" s="158"/>
      <c r="FII30" s="158"/>
      <c r="FIJ30" s="158"/>
      <c r="FIK30" s="158"/>
      <c r="FIL30" s="158"/>
      <c r="FIM30" s="158"/>
      <c r="FIN30" s="158"/>
      <c r="FIO30" s="158"/>
      <c r="FIP30" s="158"/>
      <c r="FIQ30" s="158"/>
      <c r="FIR30" s="158"/>
      <c r="FIS30" s="158"/>
      <c r="FIT30" s="158"/>
      <c r="FIU30" s="158"/>
      <c r="FIV30" s="158"/>
      <c r="FIW30" s="158"/>
      <c r="FIX30" s="158"/>
      <c r="FIY30" s="158"/>
      <c r="FIZ30" s="158"/>
      <c r="FJA30" s="158"/>
      <c r="FJB30" s="158"/>
      <c r="FJC30" s="158"/>
      <c r="FJD30" s="158"/>
      <c r="FJE30" s="158"/>
      <c r="FJF30" s="158"/>
      <c r="FJG30" s="158"/>
      <c r="FJH30" s="158"/>
      <c r="FJI30" s="158"/>
      <c r="FJJ30" s="158"/>
      <c r="FJK30" s="158"/>
      <c r="FJL30" s="158"/>
      <c r="FJM30" s="158"/>
      <c r="FJN30" s="158"/>
      <c r="FJO30" s="158"/>
      <c r="FJP30" s="158"/>
      <c r="FJQ30" s="158"/>
      <c r="FJR30" s="158"/>
      <c r="FJS30" s="158"/>
      <c r="FJT30" s="158"/>
      <c r="FJU30" s="158"/>
      <c r="FJV30" s="158"/>
      <c r="FJW30" s="158"/>
      <c r="FJX30" s="158"/>
      <c r="FJY30" s="158"/>
      <c r="FJZ30" s="158"/>
      <c r="FKA30" s="158"/>
      <c r="FKB30" s="158"/>
      <c r="FKC30" s="158"/>
      <c r="FKD30" s="158"/>
      <c r="FKE30" s="158"/>
      <c r="FKF30" s="158"/>
      <c r="FKG30" s="158"/>
      <c r="FKH30" s="158"/>
      <c r="FKI30" s="158"/>
      <c r="FKJ30" s="158"/>
      <c r="FKK30" s="158"/>
      <c r="FKL30" s="158"/>
      <c r="FKM30" s="158"/>
      <c r="FKN30" s="158"/>
      <c r="FKO30" s="158"/>
      <c r="FKP30" s="158"/>
      <c r="FKQ30" s="158"/>
      <c r="FKR30" s="158"/>
      <c r="FKS30" s="158"/>
      <c r="FKT30" s="158"/>
      <c r="FKU30" s="158"/>
      <c r="FKV30" s="158"/>
      <c r="FKW30" s="158"/>
      <c r="FKX30" s="158"/>
      <c r="FKY30" s="158"/>
      <c r="FKZ30" s="158"/>
      <c r="FLA30" s="158"/>
      <c r="FLB30" s="158"/>
      <c r="FLC30" s="158"/>
      <c r="FLD30" s="158"/>
      <c r="FLE30" s="158"/>
      <c r="FLF30" s="158"/>
      <c r="FLG30" s="158"/>
      <c r="FLH30" s="158"/>
      <c r="FLI30" s="158"/>
      <c r="FLJ30" s="158"/>
      <c r="FLK30" s="158"/>
      <c r="FLL30" s="158"/>
      <c r="FLM30" s="158"/>
      <c r="FLN30" s="158"/>
      <c r="FLO30" s="158"/>
      <c r="FLP30" s="158"/>
      <c r="FLQ30" s="158"/>
      <c r="FLR30" s="158"/>
      <c r="FLS30" s="158"/>
      <c r="FLT30" s="158"/>
      <c r="FLU30" s="158"/>
      <c r="FLV30" s="158"/>
      <c r="FLW30" s="158"/>
      <c r="FLX30" s="158"/>
      <c r="FLY30" s="158"/>
      <c r="FLZ30" s="158"/>
      <c r="FMA30" s="158"/>
      <c r="FMB30" s="158"/>
      <c r="FMC30" s="158"/>
      <c r="FMD30" s="158"/>
      <c r="FME30" s="158"/>
      <c r="FMF30" s="158"/>
      <c r="FMG30" s="158"/>
      <c r="FMH30" s="158"/>
      <c r="FMI30" s="158"/>
      <c r="FMJ30" s="158"/>
      <c r="FMK30" s="158"/>
      <c r="FML30" s="158"/>
      <c r="FMM30" s="158"/>
      <c r="FMN30" s="158"/>
      <c r="FMO30" s="158"/>
      <c r="FMP30" s="158"/>
      <c r="FMQ30" s="158"/>
      <c r="FMR30" s="158"/>
      <c r="FMS30" s="158"/>
      <c r="FMT30" s="158"/>
      <c r="FMU30" s="158"/>
      <c r="FMV30" s="158"/>
      <c r="FMW30" s="158"/>
      <c r="FMX30" s="158"/>
      <c r="FMY30" s="158"/>
      <c r="FMZ30" s="158"/>
      <c r="FNA30" s="158"/>
      <c r="FNB30" s="158"/>
      <c r="FNC30" s="158"/>
      <c r="FND30" s="158"/>
      <c r="FNE30" s="158"/>
      <c r="FNF30" s="158"/>
      <c r="FNG30" s="158"/>
      <c r="FNH30" s="158"/>
      <c r="FNI30" s="158"/>
      <c r="FNJ30" s="158"/>
      <c r="FNK30" s="158"/>
      <c r="FNL30" s="158"/>
      <c r="FNM30" s="158"/>
      <c r="FNN30" s="158"/>
      <c r="FNO30" s="158"/>
      <c r="FNP30" s="158"/>
      <c r="FNQ30" s="158"/>
      <c r="FNR30" s="158"/>
      <c r="FNS30" s="158"/>
      <c r="FNT30" s="158"/>
      <c r="FNU30" s="158"/>
      <c r="FNV30" s="158"/>
      <c r="FNW30" s="158"/>
      <c r="FNX30" s="158"/>
      <c r="FNY30" s="158"/>
      <c r="FNZ30" s="158"/>
      <c r="FOA30" s="158"/>
      <c r="FOB30" s="158"/>
      <c r="FOC30" s="158"/>
      <c r="FOD30" s="158"/>
      <c r="FOE30" s="158"/>
      <c r="FOF30" s="158"/>
      <c r="FOG30" s="158"/>
      <c r="FOH30" s="158"/>
      <c r="FOI30" s="158"/>
      <c r="FOJ30" s="158"/>
      <c r="FOK30" s="158"/>
      <c r="FOL30" s="158"/>
      <c r="FOM30" s="158"/>
      <c r="FON30" s="158"/>
      <c r="FOO30" s="158"/>
      <c r="FOP30" s="158"/>
      <c r="FOQ30" s="158"/>
      <c r="FOR30" s="158"/>
      <c r="FOS30" s="158"/>
      <c r="FOT30" s="158"/>
      <c r="FOU30" s="158"/>
      <c r="FOV30" s="158"/>
      <c r="FOW30" s="158"/>
      <c r="FOX30" s="158"/>
      <c r="FOY30" s="158"/>
      <c r="FOZ30" s="158"/>
      <c r="FPA30" s="158"/>
      <c r="FPB30" s="158"/>
      <c r="FPC30" s="158"/>
      <c r="FPD30" s="158"/>
      <c r="FPE30" s="158"/>
      <c r="FPF30" s="158"/>
      <c r="FPG30" s="158"/>
      <c r="FPH30" s="158"/>
      <c r="FPI30" s="158"/>
      <c r="FPJ30" s="158"/>
      <c r="FPK30" s="158"/>
      <c r="FPL30" s="158"/>
      <c r="FPM30" s="158"/>
      <c r="FPN30" s="158"/>
      <c r="FPO30" s="158"/>
      <c r="FPP30" s="158"/>
      <c r="FPQ30" s="158"/>
      <c r="FPR30" s="158"/>
      <c r="FPS30" s="158"/>
      <c r="FPT30" s="158"/>
      <c r="FPU30" s="158"/>
      <c r="FPV30" s="158"/>
      <c r="FPW30" s="158"/>
      <c r="FPX30" s="158"/>
      <c r="FPY30" s="158"/>
      <c r="FPZ30" s="158"/>
      <c r="FQA30" s="158"/>
      <c r="FQB30" s="158"/>
      <c r="FQC30" s="158"/>
      <c r="FQD30" s="158"/>
      <c r="FQE30" s="158"/>
      <c r="FQF30" s="158"/>
      <c r="FQG30" s="158"/>
      <c r="FQH30" s="158"/>
      <c r="FQI30" s="158"/>
      <c r="FQJ30" s="158"/>
      <c r="FQK30" s="158"/>
      <c r="FQL30" s="158"/>
      <c r="FQM30" s="158"/>
      <c r="FQN30" s="158"/>
      <c r="FQO30" s="158"/>
      <c r="FQP30" s="158"/>
      <c r="FQQ30" s="158"/>
      <c r="FQR30" s="158"/>
      <c r="FQS30" s="158"/>
      <c r="FQT30" s="158"/>
      <c r="FQU30" s="158"/>
      <c r="FQV30" s="158"/>
      <c r="FQW30" s="158"/>
      <c r="FQX30" s="158"/>
      <c r="FQY30" s="158"/>
      <c r="FQZ30" s="158"/>
      <c r="FRA30" s="158"/>
      <c r="FRB30" s="158"/>
      <c r="FRC30" s="158"/>
      <c r="FRD30" s="158"/>
      <c r="FRE30" s="158"/>
      <c r="FRF30" s="158"/>
      <c r="FRG30" s="158"/>
      <c r="FRH30" s="158"/>
      <c r="FRI30" s="158"/>
      <c r="FRJ30" s="158"/>
      <c r="FRK30" s="158"/>
      <c r="FRL30" s="158"/>
      <c r="FRM30" s="158"/>
      <c r="FRN30" s="158"/>
      <c r="FRO30" s="158"/>
      <c r="FRP30" s="158"/>
      <c r="FRQ30" s="158"/>
      <c r="FRR30" s="158"/>
      <c r="FRS30" s="158"/>
      <c r="FRT30" s="158"/>
      <c r="FRU30" s="158"/>
      <c r="FRV30" s="158"/>
      <c r="FRW30" s="158"/>
      <c r="FRX30" s="158"/>
      <c r="FRY30" s="158"/>
      <c r="FRZ30" s="158"/>
      <c r="FSA30" s="158"/>
      <c r="FSB30" s="158"/>
      <c r="FSC30" s="158"/>
      <c r="FSD30" s="158"/>
      <c r="FSE30" s="158"/>
      <c r="FSF30" s="158"/>
      <c r="FSG30" s="158"/>
      <c r="FSH30" s="158"/>
      <c r="FSI30" s="158"/>
      <c r="FSJ30" s="158"/>
      <c r="FSK30" s="158"/>
      <c r="FSL30" s="158"/>
      <c r="FSM30" s="158"/>
      <c r="FSN30" s="158"/>
      <c r="FSO30" s="158"/>
      <c r="FSP30" s="158"/>
      <c r="FSQ30" s="158"/>
      <c r="FSR30" s="158"/>
      <c r="FSS30" s="158"/>
      <c r="FST30" s="158"/>
      <c r="FSU30" s="158"/>
      <c r="FSV30" s="158"/>
      <c r="FSW30" s="158"/>
      <c r="FSX30" s="158"/>
      <c r="FSY30" s="158"/>
      <c r="FSZ30" s="158"/>
      <c r="FTA30" s="158"/>
      <c r="FTB30" s="158"/>
      <c r="FTC30" s="158"/>
      <c r="FTD30" s="158"/>
      <c r="FTE30" s="158"/>
      <c r="FTF30" s="158"/>
      <c r="FTG30" s="158"/>
      <c r="FTH30" s="158"/>
      <c r="FTI30" s="158"/>
      <c r="FTJ30" s="158"/>
      <c r="FTK30" s="158"/>
      <c r="FTL30" s="158"/>
      <c r="FTM30" s="158"/>
      <c r="FTN30" s="158"/>
      <c r="FTO30" s="158"/>
      <c r="FTP30" s="158"/>
      <c r="FTQ30" s="158"/>
      <c r="FTR30" s="158"/>
      <c r="FTS30" s="158"/>
      <c r="FTT30" s="158"/>
      <c r="FTU30" s="158"/>
      <c r="FTV30" s="158"/>
      <c r="FTW30" s="158"/>
      <c r="FTX30" s="158"/>
      <c r="FTY30" s="158"/>
      <c r="FTZ30" s="158"/>
      <c r="FUA30" s="158"/>
      <c r="FUB30" s="158"/>
      <c r="FUC30" s="158"/>
      <c r="FUD30" s="158"/>
      <c r="FUE30" s="158"/>
      <c r="FUF30" s="158"/>
      <c r="FUG30" s="158"/>
      <c r="FUH30" s="158"/>
      <c r="FUI30" s="158"/>
      <c r="FUJ30" s="158"/>
      <c r="FUK30" s="158"/>
      <c r="FUL30" s="158"/>
      <c r="FUM30" s="158"/>
      <c r="FUN30" s="158"/>
      <c r="FUO30" s="158"/>
      <c r="FUP30" s="158"/>
      <c r="FUQ30" s="158"/>
      <c r="FUR30" s="158"/>
      <c r="FUS30" s="158"/>
      <c r="FUT30" s="158"/>
      <c r="FUU30" s="158"/>
      <c r="FUV30" s="158"/>
      <c r="FUW30" s="158"/>
      <c r="FUX30" s="158"/>
      <c r="FUY30" s="158"/>
      <c r="FUZ30" s="158"/>
      <c r="FVA30" s="158"/>
      <c r="FVB30" s="158"/>
      <c r="FVC30" s="158"/>
      <c r="FVD30" s="158"/>
      <c r="FVE30" s="158"/>
      <c r="FVF30" s="158"/>
      <c r="FVG30" s="158"/>
      <c r="FVH30" s="158"/>
      <c r="FVI30" s="158"/>
      <c r="FVJ30" s="158"/>
      <c r="FVK30" s="158"/>
      <c r="FVL30" s="158"/>
      <c r="FVM30" s="158"/>
      <c r="FVN30" s="158"/>
      <c r="FVO30" s="158"/>
      <c r="FVP30" s="158"/>
      <c r="FVQ30" s="158"/>
      <c r="FVR30" s="158"/>
      <c r="FVS30" s="158"/>
      <c r="FVT30" s="158"/>
      <c r="FVU30" s="158"/>
      <c r="FVV30" s="158"/>
      <c r="FVW30" s="158"/>
      <c r="FVX30" s="158"/>
      <c r="FVY30" s="158"/>
      <c r="FVZ30" s="158"/>
      <c r="FWA30" s="158"/>
      <c r="FWB30" s="158"/>
      <c r="FWC30" s="158"/>
      <c r="FWD30" s="158"/>
      <c r="FWE30" s="158"/>
      <c r="FWF30" s="158"/>
      <c r="FWG30" s="158"/>
      <c r="FWH30" s="158"/>
      <c r="FWI30" s="158"/>
      <c r="FWJ30" s="158"/>
      <c r="FWK30" s="158"/>
      <c r="FWL30" s="158"/>
      <c r="FWM30" s="158"/>
      <c r="FWN30" s="158"/>
      <c r="FWO30" s="158"/>
      <c r="FWP30" s="158"/>
      <c r="FWQ30" s="158"/>
      <c r="FWR30" s="158"/>
      <c r="FWS30" s="158"/>
      <c r="FWT30" s="158"/>
      <c r="FWU30" s="158"/>
      <c r="FWV30" s="158"/>
      <c r="FWW30" s="158"/>
      <c r="FWX30" s="158"/>
      <c r="FWY30" s="158"/>
      <c r="FWZ30" s="158"/>
      <c r="FXA30" s="158"/>
      <c r="FXB30" s="158"/>
      <c r="FXC30" s="158"/>
      <c r="FXD30" s="158"/>
      <c r="FXE30" s="158"/>
      <c r="FXF30" s="158"/>
      <c r="FXG30" s="158"/>
      <c r="FXH30" s="158"/>
      <c r="FXI30" s="158"/>
      <c r="FXJ30" s="158"/>
      <c r="FXK30" s="158"/>
      <c r="FXL30" s="158"/>
      <c r="FXM30" s="158"/>
      <c r="FXN30" s="158"/>
      <c r="FXO30" s="158"/>
      <c r="FXP30" s="158"/>
      <c r="FXQ30" s="158"/>
      <c r="FXR30" s="158"/>
      <c r="FXS30" s="158"/>
      <c r="FXT30" s="158"/>
      <c r="FXU30" s="158"/>
      <c r="FXV30" s="158"/>
      <c r="FXW30" s="158"/>
      <c r="FXX30" s="158"/>
      <c r="FXY30" s="158"/>
      <c r="FXZ30" s="158"/>
      <c r="FYA30" s="158"/>
      <c r="FYB30" s="158"/>
      <c r="FYC30" s="158"/>
      <c r="FYD30" s="158"/>
      <c r="FYE30" s="158"/>
      <c r="FYF30" s="158"/>
      <c r="FYG30" s="158"/>
      <c r="FYH30" s="158"/>
      <c r="FYI30" s="158"/>
      <c r="FYJ30" s="158"/>
      <c r="FYK30" s="158"/>
      <c r="FYL30" s="158"/>
      <c r="FYM30" s="158"/>
      <c r="FYN30" s="158"/>
      <c r="FYO30" s="158"/>
      <c r="FYP30" s="158"/>
      <c r="FYQ30" s="158"/>
      <c r="FYR30" s="158"/>
      <c r="FYS30" s="158"/>
      <c r="FYT30" s="158"/>
      <c r="FYU30" s="158"/>
      <c r="FYV30" s="158"/>
      <c r="FYW30" s="158"/>
      <c r="FYX30" s="158"/>
      <c r="FYY30" s="158"/>
      <c r="FYZ30" s="158"/>
      <c r="FZA30" s="158"/>
      <c r="FZB30" s="158"/>
      <c r="FZC30" s="158"/>
      <c r="FZD30" s="158"/>
      <c r="FZE30" s="158"/>
      <c r="FZF30" s="158"/>
      <c r="FZG30" s="158"/>
      <c r="FZH30" s="158"/>
      <c r="FZI30" s="158"/>
      <c r="FZJ30" s="158"/>
      <c r="FZK30" s="158"/>
      <c r="FZL30" s="158"/>
      <c r="FZM30" s="158"/>
      <c r="FZN30" s="158"/>
      <c r="FZO30" s="158"/>
      <c r="FZP30" s="158"/>
      <c r="FZQ30" s="158"/>
      <c r="FZR30" s="158"/>
      <c r="FZS30" s="158"/>
      <c r="FZT30" s="158"/>
      <c r="FZU30" s="158"/>
      <c r="FZV30" s="158"/>
      <c r="FZW30" s="158"/>
      <c r="FZX30" s="158"/>
      <c r="FZY30" s="158"/>
      <c r="FZZ30" s="158"/>
      <c r="GAA30" s="158"/>
      <c r="GAB30" s="158"/>
      <c r="GAC30" s="158"/>
      <c r="GAD30" s="158"/>
      <c r="GAE30" s="158"/>
      <c r="GAF30" s="158"/>
      <c r="GAG30" s="158"/>
      <c r="GAH30" s="158"/>
      <c r="GAI30" s="158"/>
      <c r="GAJ30" s="158"/>
      <c r="GAK30" s="158"/>
      <c r="GAL30" s="158"/>
      <c r="GAM30" s="158"/>
      <c r="GAN30" s="158"/>
      <c r="GAO30" s="158"/>
      <c r="GAP30" s="158"/>
      <c r="GAQ30" s="158"/>
      <c r="GAR30" s="158"/>
      <c r="GAS30" s="158"/>
      <c r="GAT30" s="158"/>
      <c r="GAU30" s="158"/>
      <c r="GAV30" s="158"/>
      <c r="GAW30" s="158"/>
      <c r="GAX30" s="158"/>
      <c r="GAY30" s="158"/>
      <c r="GAZ30" s="158"/>
      <c r="GBA30" s="158"/>
      <c r="GBB30" s="158"/>
      <c r="GBC30" s="158"/>
      <c r="GBD30" s="158"/>
      <c r="GBE30" s="158"/>
      <c r="GBF30" s="158"/>
      <c r="GBG30" s="158"/>
      <c r="GBH30" s="158"/>
      <c r="GBI30" s="158"/>
      <c r="GBJ30" s="158"/>
      <c r="GBK30" s="158"/>
      <c r="GBL30" s="158"/>
      <c r="GBM30" s="158"/>
      <c r="GBN30" s="158"/>
      <c r="GBO30" s="158"/>
      <c r="GBP30" s="158"/>
      <c r="GBQ30" s="158"/>
      <c r="GBR30" s="158"/>
      <c r="GBS30" s="158"/>
      <c r="GBT30" s="158"/>
      <c r="GBU30" s="158"/>
      <c r="GBV30" s="158"/>
      <c r="GBW30" s="158"/>
      <c r="GBX30" s="158"/>
      <c r="GBY30" s="158"/>
      <c r="GBZ30" s="158"/>
      <c r="GCA30" s="158"/>
      <c r="GCB30" s="158"/>
      <c r="GCC30" s="158"/>
      <c r="GCD30" s="158"/>
      <c r="GCE30" s="158"/>
      <c r="GCF30" s="158"/>
      <c r="GCG30" s="158"/>
      <c r="GCH30" s="158"/>
      <c r="GCI30" s="158"/>
      <c r="GCJ30" s="158"/>
      <c r="GCK30" s="158"/>
      <c r="GCL30" s="158"/>
      <c r="GCM30" s="158"/>
      <c r="GCN30" s="158"/>
      <c r="GCO30" s="158"/>
      <c r="GCP30" s="158"/>
      <c r="GCQ30" s="158"/>
      <c r="GCR30" s="158"/>
      <c r="GCS30" s="158"/>
      <c r="GCT30" s="158"/>
      <c r="GCU30" s="158"/>
      <c r="GCV30" s="158"/>
      <c r="GCW30" s="158"/>
      <c r="GCX30" s="158"/>
      <c r="GCY30" s="158"/>
      <c r="GCZ30" s="158"/>
      <c r="GDA30" s="158"/>
      <c r="GDB30" s="158"/>
      <c r="GDC30" s="158"/>
      <c r="GDD30" s="158"/>
      <c r="GDE30" s="158"/>
      <c r="GDF30" s="158"/>
      <c r="GDG30" s="158"/>
      <c r="GDH30" s="158"/>
      <c r="GDI30" s="158"/>
      <c r="GDJ30" s="158"/>
      <c r="GDK30" s="158"/>
      <c r="GDL30" s="158"/>
      <c r="GDM30" s="158"/>
      <c r="GDN30" s="158"/>
      <c r="GDO30" s="158"/>
      <c r="GDP30" s="158"/>
      <c r="GDQ30" s="158"/>
      <c r="GDR30" s="158"/>
      <c r="GDS30" s="158"/>
      <c r="GDT30" s="158"/>
      <c r="GDU30" s="158"/>
      <c r="GDV30" s="158"/>
      <c r="GDW30" s="158"/>
      <c r="GDX30" s="158"/>
      <c r="GDY30" s="158"/>
      <c r="GDZ30" s="158"/>
      <c r="GEA30" s="158"/>
      <c r="GEB30" s="158"/>
      <c r="GEC30" s="158"/>
      <c r="GED30" s="158"/>
      <c r="GEE30" s="158"/>
      <c r="GEF30" s="158"/>
      <c r="GEG30" s="158"/>
      <c r="GEH30" s="158"/>
      <c r="GEI30" s="158"/>
      <c r="GEJ30" s="158"/>
      <c r="GEK30" s="158"/>
      <c r="GEL30" s="158"/>
      <c r="GEM30" s="158"/>
      <c r="GEN30" s="158"/>
      <c r="GEO30" s="158"/>
      <c r="GEP30" s="158"/>
      <c r="GEQ30" s="158"/>
      <c r="GER30" s="158"/>
      <c r="GES30" s="158"/>
      <c r="GET30" s="158"/>
      <c r="GEU30" s="158"/>
      <c r="GEV30" s="158"/>
      <c r="GEW30" s="158"/>
      <c r="GEX30" s="158"/>
      <c r="GEY30" s="158"/>
      <c r="GEZ30" s="158"/>
      <c r="GFA30" s="158"/>
      <c r="GFB30" s="158"/>
      <c r="GFC30" s="158"/>
      <c r="GFD30" s="158"/>
      <c r="GFE30" s="158"/>
      <c r="GFF30" s="158"/>
      <c r="GFG30" s="158"/>
      <c r="GFH30" s="158"/>
      <c r="GFI30" s="158"/>
      <c r="GFJ30" s="158"/>
      <c r="GFK30" s="158"/>
      <c r="GFL30" s="158"/>
      <c r="GFM30" s="158"/>
      <c r="GFN30" s="158"/>
      <c r="GFO30" s="158"/>
      <c r="GFP30" s="158"/>
      <c r="GFQ30" s="158"/>
      <c r="GFR30" s="158"/>
      <c r="GFS30" s="158"/>
      <c r="GFT30" s="158"/>
      <c r="GFU30" s="158"/>
      <c r="GFV30" s="158"/>
      <c r="GFW30" s="158"/>
      <c r="GFX30" s="158"/>
      <c r="GFY30" s="158"/>
      <c r="GFZ30" s="158"/>
      <c r="GGA30" s="158"/>
      <c r="GGB30" s="158"/>
      <c r="GGC30" s="158"/>
      <c r="GGD30" s="158"/>
      <c r="GGE30" s="158"/>
      <c r="GGF30" s="158"/>
      <c r="GGG30" s="158"/>
      <c r="GGH30" s="158"/>
      <c r="GGI30" s="158"/>
      <c r="GGJ30" s="158"/>
      <c r="GGK30" s="158"/>
      <c r="GGL30" s="158"/>
      <c r="GGM30" s="158"/>
      <c r="GGN30" s="158"/>
      <c r="GGO30" s="158"/>
      <c r="GGP30" s="158"/>
      <c r="GGQ30" s="158"/>
      <c r="GGR30" s="158"/>
      <c r="GGS30" s="158"/>
      <c r="GGT30" s="158"/>
      <c r="GGU30" s="158"/>
      <c r="GGV30" s="158"/>
      <c r="GGW30" s="158"/>
      <c r="GGX30" s="158"/>
      <c r="GGY30" s="158"/>
      <c r="GGZ30" s="158"/>
      <c r="GHA30" s="158"/>
      <c r="GHB30" s="158"/>
      <c r="GHC30" s="158"/>
      <c r="GHD30" s="158"/>
      <c r="GHE30" s="158"/>
      <c r="GHF30" s="158"/>
      <c r="GHG30" s="158"/>
      <c r="GHH30" s="158"/>
      <c r="GHI30" s="158"/>
      <c r="GHJ30" s="158"/>
      <c r="GHK30" s="158"/>
      <c r="GHL30" s="158"/>
      <c r="GHM30" s="158"/>
      <c r="GHN30" s="158"/>
      <c r="GHO30" s="158"/>
      <c r="GHP30" s="158"/>
      <c r="GHQ30" s="158"/>
      <c r="GHR30" s="158"/>
      <c r="GHS30" s="158"/>
      <c r="GHT30" s="158"/>
      <c r="GHU30" s="158"/>
      <c r="GHV30" s="158"/>
      <c r="GHW30" s="158"/>
      <c r="GHX30" s="158"/>
      <c r="GHY30" s="158"/>
      <c r="GHZ30" s="158"/>
      <c r="GIA30" s="158"/>
      <c r="GIB30" s="158"/>
      <c r="GIC30" s="158"/>
      <c r="GID30" s="158"/>
      <c r="GIE30" s="158"/>
      <c r="GIF30" s="158"/>
      <c r="GIG30" s="158"/>
      <c r="GIH30" s="158"/>
      <c r="GII30" s="158"/>
      <c r="GIJ30" s="158"/>
      <c r="GIK30" s="158"/>
      <c r="GIL30" s="158"/>
      <c r="GIM30" s="158"/>
      <c r="GIN30" s="158"/>
      <c r="GIO30" s="158"/>
      <c r="GIP30" s="158"/>
      <c r="GIQ30" s="158"/>
      <c r="GIR30" s="158"/>
      <c r="GIS30" s="158"/>
      <c r="GIT30" s="158"/>
      <c r="GIU30" s="158"/>
      <c r="GIV30" s="158"/>
      <c r="GIW30" s="158"/>
      <c r="GIX30" s="158"/>
      <c r="GIY30" s="158"/>
      <c r="GIZ30" s="158"/>
      <c r="GJA30" s="158"/>
      <c r="GJB30" s="158"/>
      <c r="GJC30" s="158"/>
      <c r="GJD30" s="158"/>
      <c r="GJE30" s="158"/>
      <c r="GJF30" s="158"/>
      <c r="GJG30" s="158"/>
      <c r="GJH30" s="158"/>
      <c r="GJI30" s="158"/>
      <c r="GJJ30" s="158"/>
      <c r="GJK30" s="158"/>
      <c r="GJL30" s="158"/>
      <c r="GJM30" s="158"/>
      <c r="GJN30" s="158"/>
      <c r="GJO30" s="158"/>
      <c r="GJP30" s="158"/>
      <c r="GJQ30" s="158"/>
      <c r="GJR30" s="158"/>
      <c r="GJS30" s="158"/>
      <c r="GJT30" s="158"/>
      <c r="GJU30" s="158"/>
      <c r="GJV30" s="158"/>
      <c r="GJW30" s="158"/>
      <c r="GJX30" s="158"/>
      <c r="GJY30" s="158"/>
      <c r="GJZ30" s="158"/>
      <c r="GKA30" s="158"/>
      <c r="GKB30" s="158"/>
      <c r="GKC30" s="158"/>
      <c r="GKD30" s="158"/>
      <c r="GKE30" s="158"/>
      <c r="GKF30" s="158"/>
      <c r="GKG30" s="158"/>
      <c r="GKH30" s="158"/>
      <c r="GKI30" s="158"/>
      <c r="GKJ30" s="158"/>
      <c r="GKK30" s="158"/>
      <c r="GKL30" s="158"/>
      <c r="GKM30" s="158"/>
      <c r="GKN30" s="158"/>
      <c r="GKO30" s="158"/>
      <c r="GKP30" s="158"/>
      <c r="GKQ30" s="158"/>
      <c r="GKR30" s="158"/>
      <c r="GKS30" s="158"/>
      <c r="GKT30" s="158"/>
      <c r="GKU30" s="158"/>
      <c r="GKV30" s="158"/>
      <c r="GKW30" s="158"/>
      <c r="GKX30" s="158"/>
      <c r="GKY30" s="158"/>
      <c r="GKZ30" s="158"/>
      <c r="GLA30" s="158"/>
      <c r="GLB30" s="158"/>
      <c r="GLC30" s="158"/>
      <c r="GLD30" s="158"/>
      <c r="GLE30" s="158"/>
      <c r="GLF30" s="158"/>
      <c r="GLG30" s="158"/>
      <c r="GLH30" s="158"/>
      <c r="GLI30" s="158"/>
      <c r="GLJ30" s="158"/>
      <c r="GLK30" s="158"/>
      <c r="GLL30" s="158"/>
      <c r="GLM30" s="158"/>
      <c r="GLN30" s="158"/>
      <c r="GLO30" s="158"/>
      <c r="GLP30" s="158"/>
      <c r="GLQ30" s="158"/>
      <c r="GLR30" s="158"/>
      <c r="GLS30" s="158"/>
      <c r="GLT30" s="158"/>
      <c r="GLU30" s="158"/>
      <c r="GLV30" s="158"/>
      <c r="GLW30" s="158"/>
      <c r="GLX30" s="158"/>
      <c r="GLY30" s="158"/>
      <c r="GLZ30" s="158"/>
      <c r="GMA30" s="158"/>
      <c r="GMB30" s="158"/>
      <c r="GMC30" s="158"/>
      <c r="GMD30" s="158"/>
      <c r="GME30" s="158"/>
      <c r="GMF30" s="158"/>
      <c r="GMG30" s="158"/>
      <c r="GMH30" s="158"/>
      <c r="GMI30" s="158"/>
      <c r="GMJ30" s="158"/>
      <c r="GMK30" s="158"/>
      <c r="GML30" s="158"/>
      <c r="GMM30" s="158"/>
      <c r="GMN30" s="158"/>
      <c r="GMO30" s="158"/>
      <c r="GMP30" s="158"/>
      <c r="GMQ30" s="158"/>
      <c r="GMR30" s="158"/>
      <c r="GMS30" s="158"/>
      <c r="GMT30" s="158"/>
      <c r="GMU30" s="158"/>
      <c r="GMV30" s="158"/>
      <c r="GMW30" s="158"/>
      <c r="GMX30" s="158"/>
      <c r="GMY30" s="158"/>
      <c r="GMZ30" s="158"/>
      <c r="GNA30" s="158"/>
      <c r="GNB30" s="158"/>
      <c r="GNC30" s="158"/>
      <c r="GND30" s="158"/>
      <c r="GNE30" s="158"/>
      <c r="GNF30" s="158"/>
      <c r="GNG30" s="158"/>
      <c r="GNH30" s="158"/>
      <c r="GNI30" s="158"/>
      <c r="GNJ30" s="158"/>
      <c r="GNK30" s="158"/>
      <c r="GNL30" s="158"/>
      <c r="GNM30" s="158"/>
      <c r="GNN30" s="158"/>
      <c r="GNO30" s="158"/>
      <c r="GNP30" s="158"/>
      <c r="GNQ30" s="158"/>
      <c r="GNR30" s="158"/>
      <c r="GNS30" s="158"/>
      <c r="GNT30" s="158"/>
      <c r="GNU30" s="158"/>
      <c r="GNV30" s="158"/>
      <c r="GNW30" s="158"/>
      <c r="GNX30" s="158"/>
      <c r="GNY30" s="158"/>
      <c r="GNZ30" s="158"/>
      <c r="GOA30" s="158"/>
      <c r="GOB30" s="158"/>
      <c r="GOC30" s="158"/>
      <c r="GOD30" s="158"/>
      <c r="GOE30" s="158"/>
      <c r="GOF30" s="158"/>
      <c r="GOG30" s="158"/>
      <c r="GOH30" s="158"/>
      <c r="GOI30" s="158"/>
      <c r="GOJ30" s="158"/>
      <c r="GOK30" s="158"/>
      <c r="GOL30" s="158"/>
      <c r="GOM30" s="158"/>
      <c r="GON30" s="158"/>
      <c r="GOO30" s="158"/>
      <c r="GOP30" s="158"/>
      <c r="GOQ30" s="158"/>
      <c r="GOR30" s="158"/>
      <c r="GOS30" s="158"/>
      <c r="GOT30" s="158"/>
      <c r="GOU30" s="158"/>
      <c r="GOV30" s="158"/>
      <c r="GOW30" s="158"/>
      <c r="GOX30" s="158"/>
      <c r="GOY30" s="158"/>
      <c r="GOZ30" s="158"/>
      <c r="GPA30" s="158"/>
      <c r="GPB30" s="158"/>
      <c r="GPC30" s="158"/>
      <c r="GPD30" s="158"/>
      <c r="GPE30" s="158"/>
      <c r="GPF30" s="158"/>
      <c r="GPG30" s="158"/>
      <c r="GPH30" s="158"/>
      <c r="GPI30" s="158"/>
      <c r="GPJ30" s="158"/>
      <c r="GPK30" s="158"/>
      <c r="GPL30" s="158"/>
      <c r="GPM30" s="158"/>
      <c r="GPN30" s="158"/>
      <c r="GPO30" s="158"/>
      <c r="GPP30" s="158"/>
      <c r="GPQ30" s="158"/>
      <c r="GPR30" s="158"/>
      <c r="GPS30" s="158"/>
      <c r="GPT30" s="158"/>
      <c r="GPU30" s="158"/>
      <c r="GPV30" s="158"/>
      <c r="GPW30" s="158"/>
      <c r="GPX30" s="158"/>
      <c r="GPY30" s="158"/>
      <c r="GPZ30" s="158"/>
      <c r="GQA30" s="158"/>
      <c r="GQB30" s="158"/>
      <c r="GQC30" s="158"/>
      <c r="GQD30" s="158"/>
      <c r="GQE30" s="158"/>
      <c r="GQF30" s="158"/>
      <c r="GQG30" s="158"/>
      <c r="GQH30" s="158"/>
      <c r="GQI30" s="158"/>
      <c r="GQJ30" s="158"/>
      <c r="GQK30" s="158"/>
      <c r="GQL30" s="158"/>
      <c r="GQM30" s="158"/>
      <c r="GQN30" s="158"/>
      <c r="GQO30" s="158"/>
      <c r="GQP30" s="158"/>
      <c r="GQQ30" s="158"/>
      <c r="GQR30" s="158"/>
      <c r="GQS30" s="158"/>
      <c r="GQT30" s="158"/>
      <c r="GQU30" s="158"/>
      <c r="GQV30" s="158"/>
      <c r="GQW30" s="158"/>
      <c r="GQX30" s="158"/>
      <c r="GQY30" s="158"/>
      <c r="GQZ30" s="158"/>
      <c r="GRA30" s="158"/>
      <c r="GRB30" s="158"/>
      <c r="GRC30" s="158"/>
      <c r="GRD30" s="158"/>
      <c r="GRE30" s="158"/>
      <c r="GRF30" s="158"/>
      <c r="GRG30" s="158"/>
      <c r="GRH30" s="158"/>
      <c r="GRI30" s="158"/>
      <c r="GRJ30" s="158"/>
      <c r="GRK30" s="158"/>
      <c r="GRL30" s="158"/>
      <c r="GRM30" s="158"/>
      <c r="GRN30" s="158"/>
      <c r="GRO30" s="158"/>
      <c r="GRP30" s="158"/>
      <c r="GRQ30" s="158"/>
      <c r="GRR30" s="158"/>
      <c r="GRS30" s="158"/>
      <c r="GRT30" s="158"/>
      <c r="GRU30" s="158"/>
      <c r="GRV30" s="158"/>
      <c r="GRW30" s="158"/>
      <c r="GRX30" s="158"/>
      <c r="GRY30" s="158"/>
      <c r="GRZ30" s="158"/>
      <c r="GSA30" s="158"/>
      <c r="GSB30" s="158"/>
      <c r="GSC30" s="158"/>
      <c r="GSD30" s="158"/>
      <c r="GSE30" s="158"/>
      <c r="GSF30" s="158"/>
      <c r="GSG30" s="158"/>
      <c r="GSH30" s="158"/>
      <c r="GSI30" s="158"/>
      <c r="GSJ30" s="158"/>
      <c r="GSK30" s="158"/>
      <c r="GSL30" s="158"/>
      <c r="GSM30" s="158"/>
      <c r="GSN30" s="158"/>
      <c r="GSO30" s="158"/>
      <c r="GSP30" s="158"/>
      <c r="GSQ30" s="158"/>
      <c r="GSR30" s="158"/>
      <c r="GSS30" s="158"/>
      <c r="GST30" s="158"/>
      <c r="GSU30" s="158"/>
      <c r="GSV30" s="158"/>
      <c r="GSW30" s="158"/>
      <c r="GSX30" s="158"/>
      <c r="GSY30" s="158"/>
      <c r="GSZ30" s="158"/>
      <c r="GTA30" s="158"/>
      <c r="GTB30" s="158"/>
      <c r="GTC30" s="158"/>
      <c r="GTD30" s="158"/>
      <c r="GTE30" s="158"/>
      <c r="GTF30" s="158"/>
      <c r="GTG30" s="158"/>
      <c r="GTH30" s="158"/>
      <c r="GTI30" s="158"/>
      <c r="GTJ30" s="158"/>
      <c r="GTK30" s="158"/>
      <c r="GTL30" s="158"/>
      <c r="GTM30" s="158"/>
      <c r="GTN30" s="158"/>
      <c r="GTO30" s="158"/>
      <c r="GTP30" s="158"/>
      <c r="GTQ30" s="158"/>
      <c r="GTR30" s="158"/>
      <c r="GTS30" s="158"/>
      <c r="GTT30" s="158"/>
      <c r="GTU30" s="158"/>
      <c r="GTV30" s="158"/>
      <c r="GTW30" s="158"/>
      <c r="GTX30" s="158"/>
      <c r="GTY30" s="158"/>
      <c r="GTZ30" s="158"/>
      <c r="GUA30" s="158"/>
      <c r="GUB30" s="158"/>
      <c r="GUC30" s="158"/>
      <c r="GUD30" s="158"/>
      <c r="GUE30" s="158"/>
      <c r="GUF30" s="158"/>
      <c r="GUG30" s="158"/>
      <c r="GUH30" s="158"/>
      <c r="GUI30" s="158"/>
      <c r="GUJ30" s="158"/>
      <c r="GUK30" s="158"/>
      <c r="GUL30" s="158"/>
      <c r="GUM30" s="158"/>
      <c r="GUN30" s="158"/>
      <c r="GUO30" s="158"/>
      <c r="GUP30" s="158"/>
      <c r="GUQ30" s="158"/>
      <c r="GUR30" s="158"/>
      <c r="GUS30" s="158"/>
      <c r="GUT30" s="158"/>
      <c r="GUU30" s="158"/>
      <c r="GUV30" s="158"/>
      <c r="GUW30" s="158"/>
      <c r="GUX30" s="158"/>
      <c r="GUY30" s="158"/>
      <c r="GUZ30" s="158"/>
      <c r="GVA30" s="158"/>
      <c r="GVB30" s="158"/>
      <c r="GVC30" s="158"/>
      <c r="GVD30" s="158"/>
      <c r="GVE30" s="158"/>
      <c r="GVF30" s="158"/>
      <c r="GVG30" s="158"/>
      <c r="GVH30" s="158"/>
      <c r="GVI30" s="158"/>
      <c r="GVJ30" s="158"/>
      <c r="GVK30" s="158"/>
      <c r="GVL30" s="158"/>
      <c r="GVM30" s="158"/>
      <c r="GVN30" s="158"/>
      <c r="GVO30" s="158"/>
      <c r="GVP30" s="158"/>
      <c r="GVQ30" s="158"/>
      <c r="GVR30" s="158"/>
      <c r="GVS30" s="158"/>
      <c r="GVT30" s="158"/>
      <c r="GVU30" s="158"/>
      <c r="GVV30" s="158"/>
      <c r="GVW30" s="158"/>
      <c r="GVX30" s="158"/>
      <c r="GVY30" s="158"/>
      <c r="GVZ30" s="158"/>
      <c r="GWA30" s="158"/>
      <c r="GWB30" s="158"/>
      <c r="GWC30" s="158"/>
      <c r="GWD30" s="158"/>
      <c r="GWE30" s="158"/>
      <c r="GWF30" s="158"/>
      <c r="GWG30" s="158"/>
      <c r="GWH30" s="158"/>
      <c r="GWI30" s="158"/>
      <c r="GWJ30" s="158"/>
      <c r="GWK30" s="158"/>
      <c r="GWL30" s="158"/>
      <c r="GWM30" s="158"/>
      <c r="GWN30" s="158"/>
      <c r="GWO30" s="158"/>
      <c r="GWP30" s="158"/>
      <c r="GWQ30" s="158"/>
      <c r="GWR30" s="158"/>
      <c r="GWS30" s="158"/>
      <c r="GWT30" s="158"/>
      <c r="GWU30" s="158"/>
      <c r="GWV30" s="158"/>
      <c r="GWW30" s="158"/>
      <c r="GWX30" s="158"/>
      <c r="GWY30" s="158"/>
      <c r="GWZ30" s="158"/>
      <c r="GXA30" s="158"/>
      <c r="GXB30" s="158"/>
      <c r="GXC30" s="158"/>
      <c r="GXD30" s="158"/>
      <c r="GXE30" s="158"/>
      <c r="GXF30" s="158"/>
      <c r="GXG30" s="158"/>
      <c r="GXH30" s="158"/>
      <c r="GXI30" s="158"/>
      <c r="GXJ30" s="158"/>
      <c r="GXK30" s="158"/>
      <c r="GXL30" s="158"/>
      <c r="GXM30" s="158"/>
      <c r="GXN30" s="158"/>
      <c r="GXO30" s="158"/>
      <c r="GXP30" s="158"/>
      <c r="GXQ30" s="158"/>
      <c r="GXR30" s="158"/>
      <c r="GXS30" s="158"/>
      <c r="GXT30" s="158"/>
      <c r="GXU30" s="158"/>
      <c r="GXV30" s="158"/>
      <c r="GXW30" s="158"/>
      <c r="GXX30" s="158"/>
      <c r="GXY30" s="158"/>
      <c r="GXZ30" s="158"/>
      <c r="GYA30" s="158"/>
      <c r="GYB30" s="158"/>
      <c r="GYC30" s="158"/>
      <c r="GYD30" s="158"/>
      <c r="GYE30" s="158"/>
      <c r="GYF30" s="158"/>
      <c r="GYG30" s="158"/>
      <c r="GYH30" s="158"/>
      <c r="GYI30" s="158"/>
      <c r="GYJ30" s="158"/>
      <c r="GYK30" s="158"/>
      <c r="GYL30" s="158"/>
      <c r="GYM30" s="158"/>
      <c r="GYN30" s="158"/>
      <c r="GYO30" s="158"/>
      <c r="GYP30" s="158"/>
      <c r="GYQ30" s="158"/>
      <c r="GYR30" s="158"/>
      <c r="GYS30" s="158"/>
      <c r="GYT30" s="158"/>
      <c r="GYU30" s="158"/>
      <c r="GYV30" s="158"/>
      <c r="GYW30" s="158"/>
      <c r="GYX30" s="158"/>
      <c r="GYY30" s="158"/>
      <c r="GYZ30" s="158"/>
      <c r="GZA30" s="158"/>
      <c r="GZB30" s="158"/>
      <c r="GZC30" s="158"/>
      <c r="GZD30" s="158"/>
      <c r="GZE30" s="158"/>
      <c r="GZF30" s="158"/>
      <c r="GZG30" s="158"/>
      <c r="GZH30" s="158"/>
      <c r="GZI30" s="158"/>
      <c r="GZJ30" s="158"/>
      <c r="GZK30" s="158"/>
      <c r="GZL30" s="158"/>
      <c r="GZM30" s="158"/>
      <c r="GZN30" s="158"/>
      <c r="GZO30" s="158"/>
      <c r="GZP30" s="158"/>
      <c r="GZQ30" s="158"/>
      <c r="GZR30" s="158"/>
      <c r="GZS30" s="158"/>
      <c r="GZT30" s="158"/>
      <c r="GZU30" s="158"/>
      <c r="GZV30" s="158"/>
      <c r="GZW30" s="158"/>
      <c r="GZX30" s="158"/>
      <c r="GZY30" s="158"/>
      <c r="GZZ30" s="158"/>
      <c r="HAA30" s="158"/>
      <c r="HAB30" s="158"/>
      <c r="HAC30" s="158"/>
      <c r="HAD30" s="158"/>
      <c r="HAE30" s="158"/>
      <c r="HAF30" s="158"/>
      <c r="HAG30" s="158"/>
      <c r="HAH30" s="158"/>
      <c r="HAI30" s="158"/>
      <c r="HAJ30" s="158"/>
      <c r="HAK30" s="158"/>
      <c r="HAL30" s="158"/>
      <c r="HAM30" s="158"/>
      <c r="HAN30" s="158"/>
      <c r="HAO30" s="158"/>
      <c r="HAP30" s="158"/>
      <c r="HAQ30" s="158"/>
      <c r="HAR30" s="158"/>
      <c r="HAS30" s="158"/>
      <c r="HAT30" s="158"/>
      <c r="HAU30" s="158"/>
      <c r="HAV30" s="158"/>
      <c r="HAW30" s="158"/>
      <c r="HAX30" s="158"/>
      <c r="HAY30" s="158"/>
      <c r="HAZ30" s="158"/>
      <c r="HBA30" s="158"/>
      <c r="HBB30" s="158"/>
      <c r="HBC30" s="158"/>
      <c r="HBD30" s="158"/>
      <c r="HBE30" s="158"/>
      <c r="HBF30" s="158"/>
      <c r="HBG30" s="158"/>
      <c r="HBH30" s="158"/>
      <c r="HBI30" s="158"/>
      <c r="HBJ30" s="158"/>
      <c r="HBK30" s="158"/>
      <c r="HBL30" s="158"/>
      <c r="HBM30" s="158"/>
      <c r="HBN30" s="158"/>
      <c r="HBO30" s="158"/>
      <c r="HBP30" s="158"/>
      <c r="HBQ30" s="158"/>
      <c r="HBR30" s="158"/>
      <c r="HBS30" s="158"/>
      <c r="HBT30" s="158"/>
      <c r="HBU30" s="158"/>
      <c r="HBV30" s="158"/>
      <c r="HBW30" s="158"/>
      <c r="HBX30" s="158"/>
      <c r="HBY30" s="158"/>
      <c r="HBZ30" s="158"/>
      <c r="HCA30" s="158"/>
      <c r="HCB30" s="158"/>
      <c r="HCC30" s="158"/>
      <c r="HCD30" s="158"/>
      <c r="HCE30" s="158"/>
      <c r="HCF30" s="158"/>
      <c r="HCG30" s="158"/>
      <c r="HCH30" s="158"/>
      <c r="HCI30" s="158"/>
      <c r="HCJ30" s="158"/>
      <c r="HCK30" s="158"/>
      <c r="HCL30" s="158"/>
      <c r="HCM30" s="158"/>
      <c r="HCN30" s="158"/>
      <c r="HCO30" s="158"/>
      <c r="HCP30" s="158"/>
      <c r="HCQ30" s="158"/>
      <c r="HCR30" s="158"/>
      <c r="HCS30" s="158"/>
      <c r="HCT30" s="158"/>
      <c r="HCU30" s="158"/>
      <c r="HCV30" s="158"/>
      <c r="HCW30" s="158"/>
      <c r="HCX30" s="158"/>
      <c r="HCY30" s="158"/>
      <c r="HCZ30" s="158"/>
      <c r="HDA30" s="158"/>
      <c r="HDB30" s="158"/>
      <c r="HDC30" s="158"/>
      <c r="HDD30" s="158"/>
      <c r="HDE30" s="158"/>
      <c r="HDF30" s="158"/>
      <c r="HDG30" s="158"/>
      <c r="HDH30" s="158"/>
      <c r="HDI30" s="158"/>
      <c r="HDJ30" s="158"/>
      <c r="HDK30" s="158"/>
      <c r="HDL30" s="158"/>
      <c r="HDM30" s="158"/>
      <c r="HDN30" s="158"/>
      <c r="HDO30" s="158"/>
      <c r="HDP30" s="158"/>
      <c r="HDQ30" s="158"/>
      <c r="HDR30" s="158"/>
      <c r="HDS30" s="158"/>
      <c r="HDT30" s="158"/>
      <c r="HDU30" s="158"/>
      <c r="HDV30" s="158"/>
      <c r="HDW30" s="158"/>
      <c r="HDX30" s="158"/>
      <c r="HDY30" s="158"/>
      <c r="HDZ30" s="158"/>
      <c r="HEA30" s="158"/>
      <c r="HEB30" s="158"/>
      <c r="HEC30" s="158"/>
      <c r="HED30" s="158"/>
      <c r="HEE30" s="158"/>
      <c r="HEF30" s="158"/>
      <c r="HEG30" s="158"/>
      <c r="HEH30" s="158"/>
      <c r="HEI30" s="158"/>
      <c r="HEJ30" s="158"/>
      <c r="HEK30" s="158"/>
      <c r="HEL30" s="158"/>
      <c r="HEM30" s="158"/>
      <c r="HEN30" s="158"/>
      <c r="HEO30" s="158"/>
      <c r="HEP30" s="158"/>
      <c r="HEQ30" s="158"/>
      <c r="HER30" s="158"/>
      <c r="HES30" s="158"/>
      <c r="HET30" s="158"/>
      <c r="HEU30" s="158"/>
      <c r="HEV30" s="158"/>
      <c r="HEW30" s="158"/>
      <c r="HEX30" s="158"/>
      <c r="HEY30" s="158"/>
      <c r="HEZ30" s="158"/>
      <c r="HFA30" s="158"/>
      <c r="HFB30" s="158"/>
      <c r="HFC30" s="158"/>
      <c r="HFD30" s="158"/>
      <c r="HFE30" s="158"/>
      <c r="HFF30" s="158"/>
      <c r="HFG30" s="158"/>
      <c r="HFH30" s="158"/>
      <c r="HFI30" s="158"/>
      <c r="HFJ30" s="158"/>
      <c r="HFK30" s="158"/>
      <c r="HFL30" s="158"/>
      <c r="HFM30" s="158"/>
      <c r="HFN30" s="158"/>
      <c r="HFO30" s="158"/>
      <c r="HFP30" s="158"/>
      <c r="HFQ30" s="158"/>
      <c r="HFR30" s="158"/>
      <c r="HFS30" s="158"/>
      <c r="HFT30" s="158"/>
      <c r="HFU30" s="158"/>
      <c r="HFV30" s="158"/>
      <c r="HFW30" s="158"/>
      <c r="HFX30" s="158"/>
      <c r="HFY30" s="158"/>
      <c r="HFZ30" s="158"/>
      <c r="HGA30" s="158"/>
      <c r="HGB30" s="158"/>
      <c r="HGC30" s="158"/>
      <c r="HGD30" s="158"/>
      <c r="HGE30" s="158"/>
      <c r="HGF30" s="158"/>
      <c r="HGG30" s="158"/>
      <c r="HGH30" s="158"/>
      <c r="HGI30" s="158"/>
      <c r="HGJ30" s="158"/>
      <c r="HGK30" s="158"/>
      <c r="HGL30" s="158"/>
      <c r="HGM30" s="158"/>
      <c r="HGN30" s="158"/>
      <c r="HGO30" s="158"/>
      <c r="HGP30" s="158"/>
      <c r="HGQ30" s="158"/>
      <c r="HGR30" s="158"/>
      <c r="HGS30" s="158"/>
      <c r="HGT30" s="158"/>
      <c r="HGU30" s="158"/>
      <c r="HGV30" s="158"/>
      <c r="HGW30" s="158"/>
      <c r="HGX30" s="158"/>
      <c r="HGY30" s="158"/>
      <c r="HGZ30" s="158"/>
      <c r="HHA30" s="158"/>
      <c r="HHB30" s="158"/>
      <c r="HHC30" s="158"/>
      <c r="HHD30" s="158"/>
      <c r="HHE30" s="158"/>
      <c r="HHF30" s="158"/>
      <c r="HHG30" s="158"/>
      <c r="HHH30" s="158"/>
      <c r="HHI30" s="158"/>
      <c r="HHJ30" s="158"/>
      <c r="HHK30" s="158"/>
      <c r="HHL30" s="158"/>
      <c r="HHM30" s="158"/>
      <c r="HHN30" s="158"/>
      <c r="HHO30" s="158"/>
      <c r="HHP30" s="158"/>
      <c r="HHQ30" s="158"/>
      <c r="HHR30" s="158"/>
      <c r="HHS30" s="158"/>
      <c r="HHT30" s="158"/>
      <c r="HHU30" s="158"/>
      <c r="HHV30" s="158"/>
      <c r="HHW30" s="158"/>
      <c r="HHX30" s="158"/>
      <c r="HHY30" s="158"/>
      <c r="HHZ30" s="158"/>
      <c r="HIA30" s="158"/>
      <c r="HIB30" s="158"/>
      <c r="HIC30" s="158"/>
      <c r="HID30" s="158"/>
      <c r="HIE30" s="158"/>
      <c r="HIF30" s="158"/>
      <c r="HIG30" s="158"/>
      <c r="HIH30" s="158"/>
      <c r="HII30" s="158"/>
      <c r="HIJ30" s="158"/>
      <c r="HIK30" s="158"/>
      <c r="HIL30" s="158"/>
      <c r="HIM30" s="158"/>
      <c r="HIN30" s="158"/>
      <c r="HIO30" s="158"/>
      <c r="HIP30" s="158"/>
      <c r="HIQ30" s="158"/>
      <c r="HIR30" s="158"/>
      <c r="HIS30" s="158"/>
      <c r="HIT30" s="158"/>
      <c r="HIU30" s="158"/>
      <c r="HIV30" s="158"/>
      <c r="HIW30" s="158"/>
      <c r="HIX30" s="158"/>
      <c r="HIY30" s="158"/>
      <c r="HIZ30" s="158"/>
      <c r="HJA30" s="158"/>
      <c r="HJB30" s="158"/>
      <c r="HJC30" s="158"/>
      <c r="HJD30" s="158"/>
      <c r="HJE30" s="158"/>
      <c r="HJF30" s="158"/>
      <c r="HJG30" s="158"/>
      <c r="HJH30" s="158"/>
      <c r="HJI30" s="158"/>
      <c r="HJJ30" s="158"/>
      <c r="HJK30" s="158"/>
      <c r="HJL30" s="158"/>
      <c r="HJM30" s="158"/>
      <c r="HJN30" s="158"/>
      <c r="HJO30" s="158"/>
      <c r="HJP30" s="158"/>
      <c r="HJQ30" s="158"/>
      <c r="HJR30" s="158"/>
      <c r="HJS30" s="158"/>
      <c r="HJT30" s="158"/>
      <c r="HJU30" s="158"/>
      <c r="HJV30" s="158"/>
      <c r="HJW30" s="158"/>
      <c r="HJX30" s="158"/>
      <c r="HJY30" s="158"/>
      <c r="HJZ30" s="158"/>
      <c r="HKA30" s="158"/>
      <c r="HKB30" s="158"/>
      <c r="HKC30" s="158"/>
      <c r="HKD30" s="158"/>
      <c r="HKE30" s="158"/>
      <c r="HKF30" s="158"/>
      <c r="HKG30" s="158"/>
      <c r="HKH30" s="158"/>
      <c r="HKI30" s="158"/>
      <c r="HKJ30" s="158"/>
      <c r="HKK30" s="158"/>
      <c r="HKL30" s="158"/>
      <c r="HKM30" s="158"/>
      <c r="HKN30" s="158"/>
      <c r="HKO30" s="158"/>
      <c r="HKP30" s="158"/>
      <c r="HKQ30" s="158"/>
      <c r="HKR30" s="158"/>
      <c r="HKS30" s="158"/>
      <c r="HKT30" s="158"/>
      <c r="HKU30" s="158"/>
      <c r="HKV30" s="158"/>
      <c r="HKW30" s="158"/>
      <c r="HKX30" s="158"/>
      <c r="HKY30" s="158"/>
      <c r="HKZ30" s="158"/>
      <c r="HLA30" s="158"/>
      <c r="HLB30" s="158"/>
      <c r="HLC30" s="158"/>
      <c r="HLD30" s="158"/>
      <c r="HLE30" s="158"/>
      <c r="HLF30" s="158"/>
      <c r="HLG30" s="158"/>
      <c r="HLH30" s="158"/>
      <c r="HLI30" s="158"/>
      <c r="HLJ30" s="158"/>
      <c r="HLK30" s="158"/>
      <c r="HLL30" s="158"/>
      <c r="HLM30" s="158"/>
      <c r="HLN30" s="158"/>
      <c r="HLO30" s="158"/>
      <c r="HLP30" s="158"/>
      <c r="HLQ30" s="158"/>
      <c r="HLR30" s="158"/>
      <c r="HLS30" s="158"/>
      <c r="HLT30" s="158"/>
      <c r="HLU30" s="158"/>
      <c r="HLV30" s="158"/>
      <c r="HLW30" s="158"/>
      <c r="HLX30" s="158"/>
      <c r="HLY30" s="158"/>
      <c r="HLZ30" s="158"/>
      <c r="HMA30" s="158"/>
      <c r="HMB30" s="158"/>
      <c r="HMC30" s="158"/>
      <c r="HMD30" s="158"/>
      <c r="HME30" s="158"/>
      <c r="HMF30" s="158"/>
      <c r="HMG30" s="158"/>
      <c r="HMH30" s="158"/>
      <c r="HMI30" s="158"/>
      <c r="HMJ30" s="158"/>
      <c r="HMK30" s="158"/>
      <c r="HML30" s="158"/>
      <c r="HMM30" s="158"/>
      <c r="HMN30" s="158"/>
      <c r="HMO30" s="158"/>
      <c r="HMP30" s="158"/>
      <c r="HMQ30" s="158"/>
      <c r="HMR30" s="158"/>
      <c r="HMS30" s="158"/>
      <c r="HMT30" s="158"/>
      <c r="HMU30" s="158"/>
      <c r="HMV30" s="158"/>
      <c r="HMW30" s="158"/>
      <c r="HMX30" s="158"/>
      <c r="HMY30" s="158"/>
      <c r="HMZ30" s="158"/>
      <c r="HNA30" s="158"/>
      <c r="HNB30" s="158"/>
      <c r="HNC30" s="158"/>
      <c r="HND30" s="158"/>
      <c r="HNE30" s="158"/>
      <c r="HNF30" s="158"/>
      <c r="HNG30" s="158"/>
      <c r="HNH30" s="158"/>
      <c r="HNI30" s="158"/>
      <c r="HNJ30" s="158"/>
      <c r="HNK30" s="158"/>
      <c r="HNL30" s="158"/>
      <c r="HNM30" s="158"/>
      <c r="HNN30" s="158"/>
      <c r="HNO30" s="158"/>
      <c r="HNP30" s="158"/>
      <c r="HNQ30" s="158"/>
      <c r="HNR30" s="158"/>
      <c r="HNS30" s="158"/>
      <c r="HNT30" s="158"/>
      <c r="HNU30" s="158"/>
      <c r="HNV30" s="158"/>
      <c r="HNW30" s="158"/>
      <c r="HNX30" s="158"/>
      <c r="HNY30" s="158"/>
      <c r="HNZ30" s="158"/>
      <c r="HOA30" s="158"/>
      <c r="HOB30" s="158"/>
      <c r="HOC30" s="158"/>
      <c r="HOD30" s="158"/>
      <c r="HOE30" s="158"/>
      <c r="HOF30" s="158"/>
      <c r="HOG30" s="158"/>
      <c r="HOH30" s="158"/>
      <c r="HOI30" s="158"/>
      <c r="HOJ30" s="158"/>
      <c r="HOK30" s="158"/>
      <c r="HOL30" s="158"/>
      <c r="HOM30" s="158"/>
      <c r="HON30" s="158"/>
      <c r="HOO30" s="158"/>
      <c r="HOP30" s="158"/>
      <c r="HOQ30" s="158"/>
      <c r="HOR30" s="158"/>
      <c r="HOS30" s="158"/>
      <c r="HOT30" s="158"/>
      <c r="HOU30" s="158"/>
      <c r="HOV30" s="158"/>
      <c r="HOW30" s="158"/>
      <c r="HOX30" s="158"/>
      <c r="HOY30" s="158"/>
      <c r="HOZ30" s="158"/>
      <c r="HPA30" s="158"/>
      <c r="HPB30" s="158"/>
      <c r="HPC30" s="158"/>
      <c r="HPD30" s="158"/>
      <c r="HPE30" s="158"/>
      <c r="HPF30" s="158"/>
      <c r="HPG30" s="158"/>
      <c r="HPH30" s="158"/>
      <c r="HPI30" s="158"/>
      <c r="HPJ30" s="158"/>
      <c r="HPK30" s="158"/>
      <c r="HPL30" s="158"/>
      <c r="HPM30" s="158"/>
      <c r="HPN30" s="158"/>
      <c r="HPO30" s="158"/>
      <c r="HPP30" s="158"/>
      <c r="HPQ30" s="158"/>
      <c r="HPR30" s="158"/>
      <c r="HPS30" s="158"/>
      <c r="HPT30" s="158"/>
      <c r="HPU30" s="158"/>
      <c r="HPV30" s="158"/>
      <c r="HPW30" s="158"/>
      <c r="HPX30" s="158"/>
      <c r="HPY30" s="158"/>
      <c r="HPZ30" s="158"/>
      <c r="HQA30" s="158"/>
      <c r="HQB30" s="158"/>
      <c r="HQC30" s="158"/>
      <c r="HQD30" s="158"/>
      <c r="HQE30" s="158"/>
      <c r="HQF30" s="158"/>
      <c r="HQG30" s="158"/>
      <c r="HQH30" s="158"/>
      <c r="HQI30" s="158"/>
      <c r="HQJ30" s="158"/>
      <c r="HQK30" s="158"/>
      <c r="HQL30" s="158"/>
      <c r="HQM30" s="158"/>
      <c r="HQN30" s="158"/>
      <c r="HQO30" s="158"/>
      <c r="HQP30" s="158"/>
      <c r="HQQ30" s="158"/>
      <c r="HQR30" s="158"/>
      <c r="HQS30" s="158"/>
      <c r="HQT30" s="158"/>
      <c r="HQU30" s="158"/>
      <c r="HQV30" s="158"/>
      <c r="HQW30" s="158"/>
      <c r="HQX30" s="158"/>
      <c r="HQY30" s="158"/>
      <c r="HQZ30" s="158"/>
      <c r="HRA30" s="158"/>
      <c r="HRB30" s="158"/>
      <c r="HRC30" s="158"/>
      <c r="HRD30" s="158"/>
      <c r="HRE30" s="158"/>
      <c r="HRF30" s="158"/>
      <c r="HRG30" s="158"/>
      <c r="HRH30" s="158"/>
      <c r="HRI30" s="158"/>
      <c r="HRJ30" s="158"/>
      <c r="HRK30" s="158"/>
      <c r="HRL30" s="158"/>
      <c r="HRM30" s="158"/>
      <c r="HRN30" s="158"/>
      <c r="HRO30" s="158"/>
      <c r="HRP30" s="158"/>
      <c r="HRQ30" s="158"/>
      <c r="HRR30" s="158"/>
      <c r="HRS30" s="158"/>
      <c r="HRT30" s="158"/>
      <c r="HRU30" s="158"/>
      <c r="HRV30" s="158"/>
      <c r="HRW30" s="158"/>
      <c r="HRX30" s="158"/>
      <c r="HRY30" s="158"/>
      <c r="HRZ30" s="158"/>
      <c r="HSA30" s="158"/>
      <c r="HSB30" s="158"/>
      <c r="HSC30" s="158"/>
      <c r="HSD30" s="158"/>
      <c r="HSE30" s="158"/>
      <c r="HSF30" s="158"/>
      <c r="HSG30" s="158"/>
      <c r="HSH30" s="158"/>
      <c r="HSI30" s="158"/>
      <c r="HSJ30" s="158"/>
      <c r="HSK30" s="158"/>
      <c r="HSL30" s="158"/>
      <c r="HSM30" s="158"/>
      <c r="HSN30" s="158"/>
      <c r="HSO30" s="158"/>
      <c r="HSP30" s="158"/>
      <c r="HSQ30" s="158"/>
      <c r="HSR30" s="158"/>
      <c r="HSS30" s="158"/>
      <c r="HST30" s="158"/>
      <c r="HSU30" s="158"/>
      <c r="HSV30" s="158"/>
      <c r="HSW30" s="158"/>
      <c r="HSX30" s="158"/>
      <c r="HSY30" s="158"/>
      <c r="HSZ30" s="158"/>
      <c r="HTA30" s="158"/>
      <c r="HTB30" s="158"/>
      <c r="HTC30" s="158"/>
      <c r="HTD30" s="158"/>
      <c r="HTE30" s="158"/>
      <c r="HTF30" s="158"/>
      <c r="HTG30" s="158"/>
      <c r="HTH30" s="158"/>
      <c r="HTI30" s="158"/>
      <c r="HTJ30" s="158"/>
      <c r="HTK30" s="158"/>
      <c r="HTL30" s="158"/>
      <c r="HTM30" s="158"/>
      <c r="HTN30" s="158"/>
      <c r="HTO30" s="158"/>
      <c r="HTP30" s="158"/>
      <c r="HTQ30" s="158"/>
      <c r="HTR30" s="158"/>
      <c r="HTS30" s="158"/>
      <c r="HTT30" s="158"/>
      <c r="HTU30" s="158"/>
      <c r="HTV30" s="158"/>
      <c r="HTW30" s="158"/>
      <c r="HTX30" s="158"/>
      <c r="HTY30" s="158"/>
      <c r="HTZ30" s="158"/>
      <c r="HUA30" s="158"/>
      <c r="HUB30" s="158"/>
      <c r="HUC30" s="158"/>
      <c r="HUD30" s="158"/>
      <c r="HUE30" s="158"/>
      <c r="HUF30" s="158"/>
      <c r="HUG30" s="158"/>
      <c r="HUH30" s="158"/>
      <c r="HUI30" s="158"/>
      <c r="HUJ30" s="158"/>
      <c r="HUK30" s="158"/>
      <c r="HUL30" s="158"/>
      <c r="HUM30" s="158"/>
      <c r="HUN30" s="158"/>
      <c r="HUO30" s="158"/>
      <c r="HUP30" s="158"/>
      <c r="HUQ30" s="158"/>
      <c r="HUR30" s="158"/>
      <c r="HUS30" s="158"/>
      <c r="HUT30" s="158"/>
      <c r="HUU30" s="158"/>
      <c r="HUV30" s="158"/>
      <c r="HUW30" s="158"/>
      <c r="HUX30" s="158"/>
      <c r="HUY30" s="158"/>
      <c r="HUZ30" s="158"/>
      <c r="HVA30" s="158"/>
      <c r="HVB30" s="158"/>
      <c r="HVC30" s="158"/>
      <c r="HVD30" s="158"/>
      <c r="HVE30" s="158"/>
      <c r="HVF30" s="158"/>
      <c r="HVG30" s="158"/>
      <c r="HVH30" s="158"/>
      <c r="HVI30" s="158"/>
      <c r="HVJ30" s="158"/>
      <c r="HVK30" s="158"/>
      <c r="HVL30" s="158"/>
      <c r="HVM30" s="158"/>
      <c r="HVN30" s="158"/>
      <c r="HVO30" s="158"/>
      <c r="HVP30" s="158"/>
      <c r="HVQ30" s="158"/>
      <c r="HVR30" s="158"/>
      <c r="HVS30" s="158"/>
      <c r="HVT30" s="158"/>
      <c r="HVU30" s="158"/>
      <c r="HVV30" s="158"/>
      <c r="HVW30" s="158"/>
      <c r="HVX30" s="158"/>
      <c r="HVY30" s="158"/>
      <c r="HVZ30" s="158"/>
      <c r="HWA30" s="158"/>
      <c r="HWB30" s="158"/>
      <c r="HWC30" s="158"/>
      <c r="HWD30" s="158"/>
      <c r="HWE30" s="158"/>
      <c r="HWF30" s="158"/>
      <c r="HWG30" s="158"/>
      <c r="HWH30" s="158"/>
      <c r="HWI30" s="158"/>
      <c r="HWJ30" s="158"/>
      <c r="HWK30" s="158"/>
      <c r="HWL30" s="158"/>
      <c r="HWM30" s="158"/>
      <c r="HWN30" s="158"/>
      <c r="HWO30" s="158"/>
      <c r="HWP30" s="158"/>
      <c r="HWQ30" s="158"/>
      <c r="HWR30" s="158"/>
      <c r="HWS30" s="158"/>
      <c r="HWT30" s="158"/>
      <c r="HWU30" s="158"/>
      <c r="HWV30" s="158"/>
      <c r="HWW30" s="158"/>
      <c r="HWX30" s="158"/>
      <c r="HWY30" s="158"/>
      <c r="HWZ30" s="158"/>
      <c r="HXA30" s="158"/>
      <c r="HXB30" s="158"/>
      <c r="HXC30" s="158"/>
      <c r="HXD30" s="158"/>
      <c r="HXE30" s="158"/>
      <c r="HXF30" s="158"/>
      <c r="HXG30" s="158"/>
      <c r="HXH30" s="158"/>
      <c r="HXI30" s="158"/>
      <c r="HXJ30" s="158"/>
      <c r="HXK30" s="158"/>
      <c r="HXL30" s="158"/>
      <c r="HXM30" s="158"/>
      <c r="HXN30" s="158"/>
      <c r="HXO30" s="158"/>
      <c r="HXP30" s="158"/>
      <c r="HXQ30" s="158"/>
      <c r="HXR30" s="158"/>
      <c r="HXS30" s="158"/>
      <c r="HXT30" s="158"/>
      <c r="HXU30" s="158"/>
      <c r="HXV30" s="158"/>
      <c r="HXW30" s="158"/>
      <c r="HXX30" s="158"/>
      <c r="HXY30" s="158"/>
      <c r="HXZ30" s="158"/>
      <c r="HYA30" s="158"/>
      <c r="HYB30" s="158"/>
      <c r="HYC30" s="158"/>
      <c r="HYD30" s="158"/>
      <c r="HYE30" s="158"/>
      <c r="HYF30" s="158"/>
      <c r="HYG30" s="158"/>
      <c r="HYH30" s="158"/>
      <c r="HYI30" s="158"/>
      <c r="HYJ30" s="158"/>
      <c r="HYK30" s="158"/>
      <c r="HYL30" s="158"/>
      <c r="HYM30" s="158"/>
      <c r="HYN30" s="158"/>
      <c r="HYO30" s="158"/>
      <c r="HYP30" s="158"/>
      <c r="HYQ30" s="158"/>
      <c r="HYR30" s="158"/>
      <c r="HYS30" s="158"/>
      <c r="HYT30" s="158"/>
      <c r="HYU30" s="158"/>
      <c r="HYV30" s="158"/>
      <c r="HYW30" s="158"/>
      <c r="HYX30" s="158"/>
      <c r="HYY30" s="158"/>
      <c r="HYZ30" s="158"/>
      <c r="HZA30" s="158"/>
      <c r="HZB30" s="158"/>
      <c r="HZC30" s="158"/>
      <c r="HZD30" s="158"/>
      <c r="HZE30" s="158"/>
      <c r="HZF30" s="158"/>
      <c r="HZG30" s="158"/>
      <c r="HZH30" s="158"/>
      <c r="HZI30" s="158"/>
      <c r="HZJ30" s="158"/>
      <c r="HZK30" s="158"/>
      <c r="HZL30" s="158"/>
      <c r="HZM30" s="158"/>
      <c r="HZN30" s="158"/>
      <c r="HZO30" s="158"/>
      <c r="HZP30" s="158"/>
      <c r="HZQ30" s="158"/>
      <c r="HZR30" s="158"/>
      <c r="HZS30" s="158"/>
      <c r="HZT30" s="158"/>
      <c r="HZU30" s="158"/>
      <c r="HZV30" s="158"/>
      <c r="HZW30" s="158"/>
      <c r="HZX30" s="158"/>
      <c r="HZY30" s="158"/>
      <c r="HZZ30" s="158"/>
      <c r="IAA30" s="158"/>
      <c r="IAB30" s="158"/>
      <c r="IAC30" s="158"/>
      <c r="IAD30" s="158"/>
      <c r="IAE30" s="158"/>
      <c r="IAF30" s="158"/>
      <c r="IAG30" s="158"/>
      <c r="IAH30" s="158"/>
      <c r="IAI30" s="158"/>
      <c r="IAJ30" s="158"/>
      <c r="IAK30" s="158"/>
      <c r="IAL30" s="158"/>
      <c r="IAM30" s="158"/>
      <c r="IAN30" s="158"/>
      <c r="IAO30" s="158"/>
      <c r="IAP30" s="158"/>
      <c r="IAQ30" s="158"/>
      <c r="IAR30" s="158"/>
      <c r="IAS30" s="158"/>
      <c r="IAT30" s="158"/>
      <c r="IAU30" s="158"/>
      <c r="IAV30" s="158"/>
      <c r="IAW30" s="158"/>
      <c r="IAX30" s="158"/>
      <c r="IAY30" s="158"/>
      <c r="IAZ30" s="158"/>
      <c r="IBA30" s="158"/>
      <c r="IBB30" s="158"/>
      <c r="IBC30" s="158"/>
      <c r="IBD30" s="158"/>
      <c r="IBE30" s="158"/>
      <c r="IBF30" s="158"/>
      <c r="IBG30" s="158"/>
      <c r="IBH30" s="158"/>
      <c r="IBI30" s="158"/>
      <c r="IBJ30" s="158"/>
      <c r="IBK30" s="158"/>
      <c r="IBL30" s="158"/>
      <c r="IBM30" s="158"/>
      <c r="IBN30" s="158"/>
      <c r="IBO30" s="158"/>
      <c r="IBP30" s="158"/>
      <c r="IBQ30" s="158"/>
      <c r="IBR30" s="158"/>
      <c r="IBS30" s="158"/>
      <c r="IBT30" s="158"/>
      <c r="IBU30" s="158"/>
      <c r="IBV30" s="158"/>
      <c r="IBW30" s="158"/>
      <c r="IBX30" s="158"/>
      <c r="IBY30" s="158"/>
      <c r="IBZ30" s="158"/>
      <c r="ICA30" s="158"/>
      <c r="ICB30" s="158"/>
      <c r="ICC30" s="158"/>
      <c r="ICD30" s="158"/>
      <c r="ICE30" s="158"/>
      <c r="ICF30" s="158"/>
      <c r="ICG30" s="158"/>
      <c r="ICH30" s="158"/>
      <c r="ICI30" s="158"/>
      <c r="ICJ30" s="158"/>
      <c r="ICK30" s="158"/>
      <c r="ICL30" s="158"/>
      <c r="ICM30" s="158"/>
      <c r="ICN30" s="158"/>
      <c r="ICO30" s="158"/>
      <c r="ICP30" s="158"/>
      <c r="ICQ30" s="158"/>
      <c r="ICR30" s="158"/>
      <c r="ICS30" s="158"/>
      <c r="ICT30" s="158"/>
      <c r="ICU30" s="158"/>
      <c r="ICV30" s="158"/>
      <c r="ICW30" s="158"/>
      <c r="ICX30" s="158"/>
      <c r="ICY30" s="158"/>
      <c r="ICZ30" s="158"/>
      <c r="IDA30" s="158"/>
      <c r="IDB30" s="158"/>
      <c r="IDC30" s="158"/>
      <c r="IDD30" s="158"/>
      <c r="IDE30" s="158"/>
      <c r="IDF30" s="158"/>
      <c r="IDG30" s="158"/>
      <c r="IDH30" s="158"/>
      <c r="IDI30" s="158"/>
      <c r="IDJ30" s="158"/>
      <c r="IDK30" s="158"/>
      <c r="IDL30" s="158"/>
      <c r="IDM30" s="158"/>
      <c r="IDN30" s="158"/>
      <c r="IDO30" s="158"/>
      <c r="IDP30" s="158"/>
      <c r="IDQ30" s="158"/>
      <c r="IDR30" s="158"/>
      <c r="IDS30" s="158"/>
      <c r="IDT30" s="158"/>
      <c r="IDU30" s="158"/>
      <c r="IDV30" s="158"/>
      <c r="IDW30" s="158"/>
      <c r="IDX30" s="158"/>
      <c r="IDY30" s="158"/>
      <c r="IDZ30" s="158"/>
      <c r="IEA30" s="158"/>
      <c r="IEB30" s="158"/>
      <c r="IEC30" s="158"/>
      <c r="IED30" s="158"/>
      <c r="IEE30" s="158"/>
      <c r="IEF30" s="158"/>
      <c r="IEG30" s="158"/>
      <c r="IEH30" s="158"/>
      <c r="IEI30" s="158"/>
      <c r="IEJ30" s="158"/>
      <c r="IEK30" s="158"/>
      <c r="IEL30" s="158"/>
      <c r="IEM30" s="158"/>
      <c r="IEN30" s="158"/>
      <c r="IEO30" s="158"/>
      <c r="IEP30" s="158"/>
      <c r="IEQ30" s="158"/>
      <c r="IER30" s="158"/>
      <c r="IES30" s="158"/>
      <c r="IET30" s="158"/>
      <c r="IEU30" s="158"/>
      <c r="IEV30" s="158"/>
      <c r="IEW30" s="158"/>
      <c r="IEX30" s="158"/>
      <c r="IEY30" s="158"/>
      <c r="IEZ30" s="158"/>
      <c r="IFA30" s="158"/>
      <c r="IFB30" s="158"/>
      <c r="IFC30" s="158"/>
      <c r="IFD30" s="158"/>
      <c r="IFE30" s="158"/>
      <c r="IFF30" s="158"/>
      <c r="IFG30" s="158"/>
      <c r="IFH30" s="158"/>
      <c r="IFI30" s="158"/>
      <c r="IFJ30" s="158"/>
      <c r="IFK30" s="158"/>
      <c r="IFL30" s="158"/>
      <c r="IFM30" s="158"/>
      <c r="IFN30" s="158"/>
      <c r="IFO30" s="158"/>
      <c r="IFP30" s="158"/>
      <c r="IFQ30" s="158"/>
      <c r="IFR30" s="158"/>
      <c r="IFS30" s="158"/>
      <c r="IFT30" s="158"/>
      <c r="IFU30" s="158"/>
      <c r="IFV30" s="158"/>
      <c r="IFW30" s="158"/>
      <c r="IFX30" s="158"/>
      <c r="IFY30" s="158"/>
      <c r="IFZ30" s="158"/>
      <c r="IGA30" s="158"/>
      <c r="IGB30" s="158"/>
      <c r="IGC30" s="158"/>
      <c r="IGD30" s="158"/>
      <c r="IGE30" s="158"/>
      <c r="IGF30" s="158"/>
      <c r="IGG30" s="158"/>
      <c r="IGH30" s="158"/>
      <c r="IGI30" s="158"/>
      <c r="IGJ30" s="158"/>
      <c r="IGK30" s="158"/>
      <c r="IGL30" s="158"/>
      <c r="IGM30" s="158"/>
      <c r="IGN30" s="158"/>
      <c r="IGO30" s="158"/>
      <c r="IGP30" s="158"/>
      <c r="IGQ30" s="158"/>
      <c r="IGR30" s="158"/>
      <c r="IGS30" s="158"/>
      <c r="IGT30" s="158"/>
      <c r="IGU30" s="158"/>
      <c r="IGV30" s="158"/>
      <c r="IGW30" s="158"/>
      <c r="IGX30" s="158"/>
      <c r="IGY30" s="158"/>
      <c r="IGZ30" s="158"/>
      <c r="IHA30" s="158"/>
      <c r="IHB30" s="158"/>
      <c r="IHC30" s="158"/>
      <c r="IHD30" s="158"/>
      <c r="IHE30" s="158"/>
      <c r="IHF30" s="158"/>
      <c r="IHG30" s="158"/>
      <c r="IHH30" s="158"/>
      <c r="IHI30" s="158"/>
      <c r="IHJ30" s="158"/>
      <c r="IHK30" s="158"/>
      <c r="IHL30" s="158"/>
      <c r="IHM30" s="158"/>
      <c r="IHN30" s="158"/>
      <c r="IHO30" s="158"/>
      <c r="IHP30" s="158"/>
      <c r="IHQ30" s="158"/>
      <c r="IHR30" s="158"/>
      <c r="IHS30" s="158"/>
      <c r="IHT30" s="158"/>
      <c r="IHU30" s="158"/>
      <c r="IHV30" s="158"/>
      <c r="IHW30" s="158"/>
      <c r="IHX30" s="158"/>
      <c r="IHY30" s="158"/>
      <c r="IHZ30" s="158"/>
      <c r="IIA30" s="158"/>
      <c r="IIB30" s="158"/>
      <c r="IIC30" s="158"/>
      <c r="IID30" s="158"/>
      <c r="IIE30" s="158"/>
      <c r="IIF30" s="158"/>
      <c r="IIG30" s="158"/>
      <c r="IIH30" s="158"/>
      <c r="III30" s="158"/>
      <c r="IIJ30" s="158"/>
      <c r="IIK30" s="158"/>
      <c r="IIL30" s="158"/>
      <c r="IIM30" s="158"/>
      <c r="IIN30" s="158"/>
      <c r="IIO30" s="158"/>
      <c r="IIP30" s="158"/>
      <c r="IIQ30" s="158"/>
      <c r="IIR30" s="158"/>
      <c r="IIS30" s="158"/>
      <c r="IIT30" s="158"/>
      <c r="IIU30" s="158"/>
      <c r="IIV30" s="158"/>
      <c r="IIW30" s="158"/>
      <c r="IIX30" s="158"/>
      <c r="IIY30" s="158"/>
      <c r="IIZ30" s="158"/>
      <c r="IJA30" s="158"/>
      <c r="IJB30" s="158"/>
      <c r="IJC30" s="158"/>
      <c r="IJD30" s="158"/>
      <c r="IJE30" s="158"/>
      <c r="IJF30" s="158"/>
      <c r="IJG30" s="158"/>
      <c r="IJH30" s="158"/>
      <c r="IJI30" s="158"/>
      <c r="IJJ30" s="158"/>
      <c r="IJK30" s="158"/>
      <c r="IJL30" s="158"/>
      <c r="IJM30" s="158"/>
      <c r="IJN30" s="158"/>
      <c r="IJO30" s="158"/>
      <c r="IJP30" s="158"/>
      <c r="IJQ30" s="158"/>
      <c r="IJR30" s="158"/>
      <c r="IJS30" s="158"/>
      <c r="IJT30" s="158"/>
      <c r="IJU30" s="158"/>
      <c r="IJV30" s="158"/>
      <c r="IJW30" s="158"/>
      <c r="IJX30" s="158"/>
      <c r="IJY30" s="158"/>
      <c r="IJZ30" s="158"/>
      <c r="IKA30" s="158"/>
      <c r="IKB30" s="158"/>
      <c r="IKC30" s="158"/>
      <c r="IKD30" s="158"/>
      <c r="IKE30" s="158"/>
      <c r="IKF30" s="158"/>
      <c r="IKG30" s="158"/>
      <c r="IKH30" s="158"/>
      <c r="IKI30" s="158"/>
      <c r="IKJ30" s="158"/>
      <c r="IKK30" s="158"/>
      <c r="IKL30" s="158"/>
      <c r="IKM30" s="158"/>
      <c r="IKN30" s="158"/>
      <c r="IKO30" s="158"/>
      <c r="IKP30" s="158"/>
      <c r="IKQ30" s="158"/>
      <c r="IKR30" s="158"/>
      <c r="IKS30" s="158"/>
      <c r="IKT30" s="158"/>
      <c r="IKU30" s="158"/>
      <c r="IKV30" s="158"/>
      <c r="IKW30" s="158"/>
      <c r="IKX30" s="158"/>
      <c r="IKY30" s="158"/>
      <c r="IKZ30" s="158"/>
      <c r="ILA30" s="158"/>
      <c r="ILB30" s="158"/>
      <c r="ILC30" s="158"/>
      <c r="ILD30" s="158"/>
      <c r="ILE30" s="158"/>
      <c r="ILF30" s="158"/>
      <c r="ILG30" s="158"/>
      <c r="ILH30" s="158"/>
      <c r="ILI30" s="158"/>
      <c r="ILJ30" s="158"/>
      <c r="ILK30" s="158"/>
      <c r="ILL30" s="158"/>
      <c r="ILM30" s="158"/>
      <c r="ILN30" s="158"/>
      <c r="ILO30" s="158"/>
      <c r="ILP30" s="158"/>
      <c r="ILQ30" s="158"/>
      <c r="ILR30" s="158"/>
      <c r="ILS30" s="158"/>
      <c r="ILT30" s="158"/>
      <c r="ILU30" s="158"/>
      <c r="ILV30" s="158"/>
      <c r="ILW30" s="158"/>
      <c r="ILX30" s="158"/>
      <c r="ILY30" s="158"/>
      <c r="ILZ30" s="158"/>
      <c r="IMA30" s="158"/>
      <c r="IMB30" s="158"/>
      <c r="IMC30" s="158"/>
      <c r="IMD30" s="158"/>
      <c r="IME30" s="158"/>
      <c r="IMF30" s="158"/>
      <c r="IMG30" s="158"/>
      <c r="IMH30" s="158"/>
      <c r="IMI30" s="158"/>
      <c r="IMJ30" s="158"/>
      <c r="IMK30" s="158"/>
      <c r="IML30" s="158"/>
      <c r="IMM30" s="158"/>
      <c r="IMN30" s="158"/>
      <c r="IMO30" s="158"/>
      <c r="IMP30" s="158"/>
      <c r="IMQ30" s="158"/>
      <c r="IMR30" s="158"/>
      <c r="IMS30" s="158"/>
      <c r="IMT30" s="158"/>
      <c r="IMU30" s="158"/>
      <c r="IMV30" s="158"/>
      <c r="IMW30" s="158"/>
      <c r="IMX30" s="158"/>
      <c r="IMY30" s="158"/>
      <c r="IMZ30" s="158"/>
      <c r="INA30" s="158"/>
      <c r="INB30" s="158"/>
      <c r="INC30" s="158"/>
      <c r="IND30" s="158"/>
      <c r="INE30" s="158"/>
      <c r="INF30" s="158"/>
      <c r="ING30" s="158"/>
      <c r="INH30" s="158"/>
      <c r="INI30" s="158"/>
      <c r="INJ30" s="158"/>
      <c r="INK30" s="158"/>
      <c r="INL30" s="158"/>
      <c r="INM30" s="158"/>
      <c r="INN30" s="158"/>
      <c r="INO30" s="158"/>
      <c r="INP30" s="158"/>
      <c r="INQ30" s="158"/>
      <c r="INR30" s="158"/>
      <c r="INS30" s="158"/>
      <c r="INT30" s="158"/>
      <c r="INU30" s="158"/>
      <c r="INV30" s="158"/>
      <c r="INW30" s="158"/>
      <c r="INX30" s="158"/>
      <c r="INY30" s="158"/>
      <c r="INZ30" s="158"/>
      <c r="IOA30" s="158"/>
      <c r="IOB30" s="158"/>
      <c r="IOC30" s="158"/>
      <c r="IOD30" s="158"/>
      <c r="IOE30" s="158"/>
      <c r="IOF30" s="158"/>
      <c r="IOG30" s="158"/>
      <c r="IOH30" s="158"/>
      <c r="IOI30" s="158"/>
      <c r="IOJ30" s="158"/>
      <c r="IOK30" s="158"/>
      <c r="IOL30" s="158"/>
      <c r="IOM30" s="158"/>
      <c r="ION30" s="158"/>
      <c r="IOO30" s="158"/>
      <c r="IOP30" s="158"/>
      <c r="IOQ30" s="158"/>
      <c r="IOR30" s="158"/>
      <c r="IOS30" s="158"/>
      <c r="IOT30" s="158"/>
      <c r="IOU30" s="158"/>
      <c r="IOV30" s="158"/>
      <c r="IOW30" s="158"/>
      <c r="IOX30" s="158"/>
      <c r="IOY30" s="158"/>
      <c r="IOZ30" s="158"/>
      <c r="IPA30" s="158"/>
      <c r="IPB30" s="158"/>
      <c r="IPC30" s="158"/>
      <c r="IPD30" s="158"/>
      <c r="IPE30" s="158"/>
      <c r="IPF30" s="158"/>
      <c r="IPG30" s="158"/>
      <c r="IPH30" s="158"/>
      <c r="IPI30" s="158"/>
      <c r="IPJ30" s="158"/>
      <c r="IPK30" s="158"/>
      <c r="IPL30" s="158"/>
      <c r="IPM30" s="158"/>
      <c r="IPN30" s="158"/>
      <c r="IPO30" s="158"/>
      <c r="IPP30" s="158"/>
      <c r="IPQ30" s="158"/>
      <c r="IPR30" s="158"/>
      <c r="IPS30" s="158"/>
      <c r="IPT30" s="158"/>
      <c r="IPU30" s="158"/>
      <c r="IPV30" s="158"/>
      <c r="IPW30" s="158"/>
      <c r="IPX30" s="158"/>
      <c r="IPY30" s="158"/>
      <c r="IPZ30" s="158"/>
      <c r="IQA30" s="158"/>
      <c r="IQB30" s="158"/>
      <c r="IQC30" s="158"/>
      <c r="IQD30" s="158"/>
      <c r="IQE30" s="158"/>
      <c r="IQF30" s="158"/>
      <c r="IQG30" s="158"/>
      <c r="IQH30" s="158"/>
      <c r="IQI30" s="158"/>
      <c r="IQJ30" s="158"/>
      <c r="IQK30" s="158"/>
      <c r="IQL30" s="158"/>
      <c r="IQM30" s="158"/>
      <c r="IQN30" s="158"/>
      <c r="IQO30" s="158"/>
      <c r="IQP30" s="158"/>
      <c r="IQQ30" s="158"/>
      <c r="IQR30" s="158"/>
      <c r="IQS30" s="158"/>
      <c r="IQT30" s="158"/>
      <c r="IQU30" s="158"/>
      <c r="IQV30" s="158"/>
      <c r="IQW30" s="158"/>
      <c r="IQX30" s="158"/>
      <c r="IQY30" s="158"/>
      <c r="IQZ30" s="158"/>
      <c r="IRA30" s="158"/>
      <c r="IRB30" s="158"/>
      <c r="IRC30" s="158"/>
      <c r="IRD30" s="158"/>
      <c r="IRE30" s="158"/>
      <c r="IRF30" s="158"/>
      <c r="IRG30" s="158"/>
      <c r="IRH30" s="158"/>
      <c r="IRI30" s="158"/>
      <c r="IRJ30" s="158"/>
      <c r="IRK30" s="158"/>
      <c r="IRL30" s="158"/>
      <c r="IRM30" s="158"/>
      <c r="IRN30" s="158"/>
      <c r="IRO30" s="158"/>
      <c r="IRP30" s="158"/>
      <c r="IRQ30" s="158"/>
      <c r="IRR30" s="158"/>
      <c r="IRS30" s="158"/>
      <c r="IRT30" s="158"/>
      <c r="IRU30" s="158"/>
      <c r="IRV30" s="158"/>
      <c r="IRW30" s="158"/>
      <c r="IRX30" s="158"/>
      <c r="IRY30" s="158"/>
      <c r="IRZ30" s="158"/>
      <c r="ISA30" s="158"/>
      <c r="ISB30" s="158"/>
      <c r="ISC30" s="158"/>
      <c r="ISD30" s="158"/>
      <c r="ISE30" s="158"/>
      <c r="ISF30" s="158"/>
      <c r="ISG30" s="158"/>
      <c r="ISH30" s="158"/>
      <c r="ISI30" s="158"/>
      <c r="ISJ30" s="158"/>
      <c r="ISK30" s="158"/>
      <c r="ISL30" s="158"/>
      <c r="ISM30" s="158"/>
      <c r="ISN30" s="158"/>
      <c r="ISO30" s="158"/>
      <c r="ISP30" s="158"/>
      <c r="ISQ30" s="158"/>
      <c r="ISR30" s="158"/>
      <c r="ISS30" s="158"/>
      <c r="IST30" s="158"/>
      <c r="ISU30" s="158"/>
      <c r="ISV30" s="158"/>
      <c r="ISW30" s="158"/>
      <c r="ISX30" s="158"/>
      <c r="ISY30" s="158"/>
      <c r="ISZ30" s="158"/>
      <c r="ITA30" s="158"/>
      <c r="ITB30" s="158"/>
      <c r="ITC30" s="158"/>
      <c r="ITD30" s="158"/>
      <c r="ITE30" s="158"/>
      <c r="ITF30" s="158"/>
      <c r="ITG30" s="158"/>
      <c r="ITH30" s="158"/>
      <c r="ITI30" s="158"/>
      <c r="ITJ30" s="158"/>
      <c r="ITK30" s="158"/>
      <c r="ITL30" s="158"/>
      <c r="ITM30" s="158"/>
      <c r="ITN30" s="158"/>
      <c r="ITO30" s="158"/>
      <c r="ITP30" s="158"/>
      <c r="ITQ30" s="158"/>
      <c r="ITR30" s="158"/>
      <c r="ITS30" s="158"/>
      <c r="ITT30" s="158"/>
      <c r="ITU30" s="158"/>
      <c r="ITV30" s="158"/>
      <c r="ITW30" s="158"/>
      <c r="ITX30" s="158"/>
      <c r="ITY30" s="158"/>
      <c r="ITZ30" s="158"/>
      <c r="IUA30" s="158"/>
      <c r="IUB30" s="158"/>
      <c r="IUC30" s="158"/>
      <c r="IUD30" s="158"/>
      <c r="IUE30" s="158"/>
      <c r="IUF30" s="158"/>
      <c r="IUG30" s="158"/>
      <c r="IUH30" s="158"/>
      <c r="IUI30" s="158"/>
      <c r="IUJ30" s="158"/>
      <c r="IUK30" s="158"/>
      <c r="IUL30" s="158"/>
      <c r="IUM30" s="158"/>
      <c r="IUN30" s="158"/>
      <c r="IUO30" s="158"/>
      <c r="IUP30" s="158"/>
      <c r="IUQ30" s="158"/>
      <c r="IUR30" s="158"/>
      <c r="IUS30" s="158"/>
      <c r="IUT30" s="158"/>
      <c r="IUU30" s="158"/>
      <c r="IUV30" s="158"/>
      <c r="IUW30" s="158"/>
      <c r="IUX30" s="158"/>
      <c r="IUY30" s="158"/>
      <c r="IUZ30" s="158"/>
      <c r="IVA30" s="158"/>
      <c r="IVB30" s="158"/>
      <c r="IVC30" s="158"/>
      <c r="IVD30" s="158"/>
      <c r="IVE30" s="158"/>
      <c r="IVF30" s="158"/>
      <c r="IVG30" s="158"/>
      <c r="IVH30" s="158"/>
      <c r="IVI30" s="158"/>
      <c r="IVJ30" s="158"/>
      <c r="IVK30" s="158"/>
      <c r="IVL30" s="158"/>
      <c r="IVM30" s="158"/>
      <c r="IVN30" s="158"/>
      <c r="IVO30" s="158"/>
      <c r="IVP30" s="158"/>
      <c r="IVQ30" s="158"/>
      <c r="IVR30" s="158"/>
      <c r="IVS30" s="158"/>
      <c r="IVT30" s="158"/>
      <c r="IVU30" s="158"/>
      <c r="IVV30" s="158"/>
      <c r="IVW30" s="158"/>
      <c r="IVX30" s="158"/>
      <c r="IVY30" s="158"/>
      <c r="IVZ30" s="158"/>
      <c r="IWA30" s="158"/>
      <c r="IWB30" s="158"/>
      <c r="IWC30" s="158"/>
      <c r="IWD30" s="158"/>
      <c r="IWE30" s="158"/>
      <c r="IWF30" s="158"/>
      <c r="IWG30" s="158"/>
      <c r="IWH30" s="158"/>
      <c r="IWI30" s="158"/>
      <c r="IWJ30" s="158"/>
      <c r="IWK30" s="158"/>
      <c r="IWL30" s="158"/>
      <c r="IWM30" s="158"/>
      <c r="IWN30" s="158"/>
      <c r="IWO30" s="158"/>
      <c r="IWP30" s="158"/>
      <c r="IWQ30" s="158"/>
      <c r="IWR30" s="158"/>
      <c r="IWS30" s="158"/>
      <c r="IWT30" s="158"/>
      <c r="IWU30" s="158"/>
      <c r="IWV30" s="158"/>
      <c r="IWW30" s="158"/>
      <c r="IWX30" s="158"/>
      <c r="IWY30" s="158"/>
      <c r="IWZ30" s="158"/>
      <c r="IXA30" s="158"/>
      <c r="IXB30" s="158"/>
      <c r="IXC30" s="158"/>
      <c r="IXD30" s="158"/>
      <c r="IXE30" s="158"/>
      <c r="IXF30" s="158"/>
      <c r="IXG30" s="158"/>
      <c r="IXH30" s="158"/>
      <c r="IXI30" s="158"/>
      <c r="IXJ30" s="158"/>
      <c r="IXK30" s="158"/>
      <c r="IXL30" s="158"/>
      <c r="IXM30" s="158"/>
      <c r="IXN30" s="158"/>
      <c r="IXO30" s="158"/>
      <c r="IXP30" s="158"/>
      <c r="IXQ30" s="158"/>
      <c r="IXR30" s="158"/>
      <c r="IXS30" s="158"/>
      <c r="IXT30" s="158"/>
      <c r="IXU30" s="158"/>
      <c r="IXV30" s="158"/>
      <c r="IXW30" s="158"/>
      <c r="IXX30" s="158"/>
      <c r="IXY30" s="158"/>
      <c r="IXZ30" s="158"/>
      <c r="IYA30" s="158"/>
      <c r="IYB30" s="158"/>
      <c r="IYC30" s="158"/>
      <c r="IYD30" s="158"/>
      <c r="IYE30" s="158"/>
      <c r="IYF30" s="158"/>
      <c r="IYG30" s="158"/>
      <c r="IYH30" s="158"/>
      <c r="IYI30" s="158"/>
      <c r="IYJ30" s="158"/>
      <c r="IYK30" s="158"/>
      <c r="IYL30" s="158"/>
      <c r="IYM30" s="158"/>
      <c r="IYN30" s="158"/>
      <c r="IYO30" s="158"/>
      <c r="IYP30" s="158"/>
      <c r="IYQ30" s="158"/>
      <c r="IYR30" s="158"/>
      <c r="IYS30" s="158"/>
      <c r="IYT30" s="158"/>
      <c r="IYU30" s="158"/>
      <c r="IYV30" s="158"/>
      <c r="IYW30" s="158"/>
      <c r="IYX30" s="158"/>
      <c r="IYY30" s="158"/>
      <c r="IYZ30" s="158"/>
      <c r="IZA30" s="158"/>
      <c r="IZB30" s="158"/>
      <c r="IZC30" s="158"/>
      <c r="IZD30" s="158"/>
      <c r="IZE30" s="158"/>
      <c r="IZF30" s="158"/>
      <c r="IZG30" s="158"/>
      <c r="IZH30" s="158"/>
      <c r="IZI30" s="158"/>
      <c r="IZJ30" s="158"/>
      <c r="IZK30" s="158"/>
      <c r="IZL30" s="158"/>
      <c r="IZM30" s="158"/>
      <c r="IZN30" s="158"/>
      <c r="IZO30" s="158"/>
      <c r="IZP30" s="158"/>
      <c r="IZQ30" s="158"/>
      <c r="IZR30" s="158"/>
      <c r="IZS30" s="158"/>
      <c r="IZT30" s="158"/>
      <c r="IZU30" s="158"/>
      <c r="IZV30" s="158"/>
      <c r="IZW30" s="158"/>
      <c r="IZX30" s="158"/>
      <c r="IZY30" s="158"/>
      <c r="IZZ30" s="158"/>
      <c r="JAA30" s="158"/>
      <c r="JAB30" s="158"/>
      <c r="JAC30" s="158"/>
      <c r="JAD30" s="158"/>
      <c r="JAE30" s="158"/>
      <c r="JAF30" s="158"/>
      <c r="JAG30" s="158"/>
      <c r="JAH30" s="158"/>
      <c r="JAI30" s="158"/>
      <c r="JAJ30" s="158"/>
      <c r="JAK30" s="158"/>
      <c r="JAL30" s="158"/>
      <c r="JAM30" s="158"/>
      <c r="JAN30" s="158"/>
      <c r="JAO30" s="158"/>
      <c r="JAP30" s="158"/>
      <c r="JAQ30" s="158"/>
      <c r="JAR30" s="158"/>
      <c r="JAS30" s="158"/>
      <c r="JAT30" s="158"/>
      <c r="JAU30" s="158"/>
      <c r="JAV30" s="158"/>
      <c r="JAW30" s="158"/>
      <c r="JAX30" s="158"/>
      <c r="JAY30" s="158"/>
      <c r="JAZ30" s="158"/>
      <c r="JBA30" s="158"/>
      <c r="JBB30" s="158"/>
      <c r="JBC30" s="158"/>
      <c r="JBD30" s="158"/>
      <c r="JBE30" s="158"/>
      <c r="JBF30" s="158"/>
      <c r="JBG30" s="158"/>
      <c r="JBH30" s="158"/>
      <c r="JBI30" s="158"/>
      <c r="JBJ30" s="158"/>
      <c r="JBK30" s="158"/>
      <c r="JBL30" s="158"/>
      <c r="JBM30" s="158"/>
      <c r="JBN30" s="158"/>
      <c r="JBO30" s="158"/>
      <c r="JBP30" s="158"/>
      <c r="JBQ30" s="158"/>
      <c r="JBR30" s="158"/>
      <c r="JBS30" s="158"/>
      <c r="JBT30" s="158"/>
      <c r="JBU30" s="158"/>
      <c r="JBV30" s="158"/>
      <c r="JBW30" s="158"/>
      <c r="JBX30" s="158"/>
      <c r="JBY30" s="158"/>
      <c r="JBZ30" s="158"/>
      <c r="JCA30" s="158"/>
      <c r="JCB30" s="158"/>
      <c r="JCC30" s="158"/>
      <c r="JCD30" s="158"/>
      <c r="JCE30" s="158"/>
      <c r="JCF30" s="158"/>
      <c r="JCG30" s="158"/>
      <c r="JCH30" s="158"/>
      <c r="JCI30" s="158"/>
      <c r="JCJ30" s="158"/>
      <c r="JCK30" s="158"/>
      <c r="JCL30" s="158"/>
      <c r="JCM30" s="158"/>
      <c r="JCN30" s="158"/>
      <c r="JCO30" s="158"/>
      <c r="JCP30" s="158"/>
      <c r="JCQ30" s="158"/>
      <c r="JCR30" s="158"/>
      <c r="JCS30" s="158"/>
      <c r="JCT30" s="158"/>
      <c r="JCU30" s="158"/>
      <c r="JCV30" s="158"/>
      <c r="JCW30" s="158"/>
      <c r="JCX30" s="158"/>
      <c r="JCY30" s="158"/>
      <c r="JCZ30" s="158"/>
      <c r="JDA30" s="158"/>
      <c r="JDB30" s="158"/>
      <c r="JDC30" s="158"/>
      <c r="JDD30" s="158"/>
      <c r="JDE30" s="158"/>
      <c r="JDF30" s="158"/>
      <c r="JDG30" s="158"/>
      <c r="JDH30" s="158"/>
      <c r="JDI30" s="158"/>
      <c r="JDJ30" s="158"/>
      <c r="JDK30" s="158"/>
      <c r="JDL30" s="158"/>
      <c r="JDM30" s="158"/>
      <c r="JDN30" s="158"/>
      <c r="JDO30" s="158"/>
      <c r="JDP30" s="158"/>
      <c r="JDQ30" s="158"/>
      <c r="JDR30" s="158"/>
      <c r="JDS30" s="158"/>
      <c r="JDT30" s="158"/>
      <c r="JDU30" s="158"/>
      <c r="JDV30" s="158"/>
      <c r="JDW30" s="158"/>
      <c r="JDX30" s="158"/>
      <c r="JDY30" s="158"/>
      <c r="JDZ30" s="158"/>
      <c r="JEA30" s="158"/>
      <c r="JEB30" s="158"/>
      <c r="JEC30" s="158"/>
      <c r="JED30" s="158"/>
      <c r="JEE30" s="158"/>
      <c r="JEF30" s="158"/>
      <c r="JEG30" s="158"/>
      <c r="JEH30" s="158"/>
      <c r="JEI30" s="158"/>
      <c r="JEJ30" s="158"/>
      <c r="JEK30" s="158"/>
      <c r="JEL30" s="158"/>
      <c r="JEM30" s="158"/>
      <c r="JEN30" s="158"/>
      <c r="JEO30" s="158"/>
      <c r="JEP30" s="158"/>
      <c r="JEQ30" s="158"/>
      <c r="JER30" s="158"/>
      <c r="JES30" s="158"/>
      <c r="JET30" s="158"/>
      <c r="JEU30" s="158"/>
      <c r="JEV30" s="158"/>
      <c r="JEW30" s="158"/>
      <c r="JEX30" s="158"/>
      <c r="JEY30" s="158"/>
      <c r="JEZ30" s="158"/>
      <c r="JFA30" s="158"/>
      <c r="JFB30" s="158"/>
      <c r="JFC30" s="158"/>
      <c r="JFD30" s="158"/>
      <c r="JFE30" s="158"/>
      <c r="JFF30" s="158"/>
      <c r="JFG30" s="158"/>
      <c r="JFH30" s="158"/>
      <c r="JFI30" s="158"/>
      <c r="JFJ30" s="158"/>
      <c r="JFK30" s="158"/>
      <c r="JFL30" s="158"/>
      <c r="JFM30" s="158"/>
      <c r="JFN30" s="158"/>
      <c r="JFO30" s="158"/>
      <c r="JFP30" s="158"/>
      <c r="JFQ30" s="158"/>
      <c r="JFR30" s="158"/>
      <c r="JFS30" s="158"/>
      <c r="JFT30" s="158"/>
      <c r="JFU30" s="158"/>
      <c r="JFV30" s="158"/>
      <c r="JFW30" s="158"/>
      <c r="JFX30" s="158"/>
      <c r="JFY30" s="158"/>
      <c r="JFZ30" s="158"/>
      <c r="JGA30" s="158"/>
      <c r="JGB30" s="158"/>
      <c r="JGC30" s="158"/>
      <c r="JGD30" s="158"/>
      <c r="JGE30" s="158"/>
      <c r="JGF30" s="158"/>
      <c r="JGG30" s="158"/>
      <c r="JGH30" s="158"/>
      <c r="JGI30" s="158"/>
      <c r="JGJ30" s="158"/>
      <c r="JGK30" s="158"/>
      <c r="JGL30" s="158"/>
      <c r="JGM30" s="158"/>
      <c r="JGN30" s="158"/>
      <c r="JGO30" s="158"/>
      <c r="JGP30" s="158"/>
      <c r="JGQ30" s="158"/>
      <c r="JGR30" s="158"/>
      <c r="JGS30" s="158"/>
      <c r="JGT30" s="158"/>
      <c r="JGU30" s="158"/>
      <c r="JGV30" s="158"/>
      <c r="JGW30" s="158"/>
      <c r="JGX30" s="158"/>
      <c r="JGY30" s="158"/>
      <c r="JGZ30" s="158"/>
      <c r="JHA30" s="158"/>
      <c r="JHB30" s="158"/>
      <c r="JHC30" s="158"/>
      <c r="JHD30" s="158"/>
      <c r="JHE30" s="158"/>
      <c r="JHF30" s="158"/>
      <c r="JHG30" s="158"/>
      <c r="JHH30" s="158"/>
      <c r="JHI30" s="158"/>
      <c r="JHJ30" s="158"/>
      <c r="JHK30" s="158"/>
      <c r="JHL30" s="158"/>
      <c r="JHM30" s="158"/>
      <c r="JHN30" s="158"/>
      <c r="JHO30" s="158"/>
      <c r="JHP30" s="158"/>
      <c r="JHQ30" s="158"/>
      <c r="JHR30" s="158"/>
      <c r="JHS30" s="158"/>
      <c r="JHT30" s="158"/>
      <c r="JHU30" s="158"/>
      <c r="JHV30" s="158"/>
      <c r="JHW30" s="158"/>
      <c r="JHX30" s="158"/>
      <c r="JHY30" s="158"/>
      <c r="JHZ30" s="158"/>
      <c r="JIA30" s="158"/>
      <c r="JIB30" s="158"/>
      <c r="JIC30" s="158"/>
      <c r="JID30" s="158"/>
      <c r="JIE30" s="158"/>
      <c r="JIF30" s="158"/>
      <c r="JIG30" s="158"/>
      <c r="JIH30" s="158"/>
      <c r="JII30" s="158"/>
      <c r="JIJ30" s="158"/>
      <c r="JIK30" s="158"/>
      <c r="JIL30" s="158"/>
      <c r="JIM30" s="158"/>
      <c r="JIN30" s="158"/>
      <c r="JIO30" s="158"/>
      <c r="JIP30" s="158"/>
      <c r="JIQ30" s="158"/>
      <c r="JIR30" s="158"/>
      <c r="JIS30" s="158"/>
      <c r="JIT30" s="158"/>
      <c r="JIU30" s="158"/>
      <c r="JIV30" s="158"/>
      <c r="JIW30" s="158"/>
      <c r="JIX30" s="158"/>
      <c r="JIY30" s="158"/>
      <c r="JIZ30" s="158"/>
      <c r="JJA30" s="158"/>
      <c r="JJB30" s="158"/>
      <c r="JJC30" s="158"/>
      <c r="JJD30" s="158"/>
      <c r="JJE30" s="158"/>
      <c r="JJF30" s="158"/>
      <c r="JJG30" s="158"/>
      <c r="JJH30" s="158"/>
      <c r="JJI30" s="158"/>
      <c r="JJJ30" s="158"/>
      <c r="JJK30" s="158"/>
      <c r="JJL30" s="158"/>
      <c r="JJM30" s="158"/>
      <c r="JJN30" s="158"/>
      <c r="JJO30" s="158"/>
      <c r="JJP30" s="158"/>
      <c r="JJQ30" s="158"/>
      <c r="JJR30" s="158"/>
      <c r="JJS30" s="158"/>
      <c r="JJT30" s="158"/>
      <c r="JJU30" s="158"/>
      <c r="JJV30" s="158"/>
      <c r="JJW30" s="158"/>
      <c r="JJX30" s="158"/>
      <c r="JJY30" s="158"/>
      <c r="JJZ30" s="158"/>
      <c r="JKA30" s="158"/>
      <c r="JKB30" s="158"/>
      <c r="JKC30" s="158"/>
      <c r="JKD30" s="158"/>
      <c r="JKE30" s="158"/>
      <c r="JKF30" s="158"/>
      <c r="JKG30" s="158"/>
      <c r="JKH30" s="158"/>
      <c r="JKI30" s="158"/>
      <c r="JKJ30" s="158"/>
      <c r="JKK30" s="158"/>
      <c r="JKL30" s="158"/>
      <c r="JKM30" s="158"/>
      <c r="JKN30" s="158"/>
      <c r="JKO30" s="158"/>
      <c r="JKP30" s="158"/>
      <c r="JKQ30" s="158"/>
      <c r="JKR30" s="158"/>
      <c r="JKS30" s="158"/>
      <c r="JKT30" s="158"/>
      <c r="JKU30" s="158"/>
      <c r="JKV30" s="158"/>
      <c r="JKW30" s="158"/>
      <c r="JKX30" s="158"/>
      <c r="JKY30" s="158"/>
      <c r="JKZ30" s="158"/>
      <c r="JLA30" s="158"/>
      <c r="JLB30" s="158"/>
      <c r="JLC30" s="158"/>
      <c r="JLD30" s="158"/>
      <c r="JLE30" s="158"/>
      <c r="JLF30" s="158"/>
      <c r="JLG30" s="158"/>
      <c r="JLH30" s="158"/>
      <c r="JLI30" s="158"/>
      <c r="JLJ30" s="158"/>
      <c r="JLK30" s="158"/>
      <c r="JLL30" s="158"/>
      <c r="JLM30" s="158"/>
      <c r="JLN30" s="158"/>
      <c r="JLO30" s="158"/>
      <c r="JLP30" s="158"/>
      <c r="JLQ30" s="158"/>
      <c r="JLR30" s="158"/>
      <c r="JLS30" s="158"/>
      <c r="JLT30" s="158"/>
      <c r="JLU30" s="158"/>
      <c r="JLV30" s="158"/>
      <c r="JLW30" s="158"/>
      <c r="JLX30" s="158"/>
      <c r="JLY30" s="158"/>
      <c r="JLZ30" s="158"/>
      <c r="JMA30" s="158"/>
      <c r="JMB30" s="158"/>
      <c r="JMC30" s="158"/>
      <c r="JMD30" s="158"/>
      <c r="JME30" s="158"/>
      <c r="JMF30" s="158"/>
      <c r="JMG30" s="158"/>
      <c r="JMH30" s="158"/>
      <c r="JMI30" s="158"/>
      <c r="JMJ30" s="158"/>
      <c r="JMK30" s="158"/>
      <c r="JML30" s="158"/>
      <c r="JMM30" s="158"/>
      <c r="JMN30" s="158"/>
      <c r="JMO30" s="158"/>
      <c r="JMP30" s="158"/>
      <c r="JMQ30" s="158"/>
      <c r="JMR30" s="158"/>
      <c r="JMS30" s="158"/>
      <c r="JMT30" s="158"/>
      <c r="JMU30" s="158"/>
      <c r="JMV30" s="158"/>
      <c r="JMW30" s="158"/>
      <c r="JMX30" s="158"/>
      <c r="JMY30" s="158"/>
      <c r="JMZ30" s="158"/>
      <c r="JNA30" s="158"/>
      <c r="JNB30" s="158"/>
      <c r="JNC30" s="158"/>
      <c r="JND30" s="158"/>
      <c r="JNE30" s="158"/>
      <c r="JNF30" s="158"/>
      <c r="JNG30" s="158"/>
      <c r="JNH30" s="158"/>
      <c r="JNI30" s="158"/>
      <c r="JNJ30" s="158"/>
      <c r="JNK30" s="158"/>
      <c r="JNL30" s="158"/>
      <c r="JNM30" s="158"/>
      <c r="JNN30" s="158"/>
      <c r="JNO30" s="158"/>
      <c r="JNP30" s="158"/>
      <c r="JNQ30" s="158"/>
      <c r="JNR30" s="158"/>
      <c r="JNS30" s="158"/>
      <c r="JNT30" s="158"/>
      <c r="JNU30" s="158"/>
      <c r="JNV30" s="158"/>
      <c r="JNW30" s="158"/>
      <c r="JNX30" s="158"/>
      <c r="JNY30" s="158"/>
      <c r="JNZ30" s="158"/>
      <c r="JOA30" s="158"/>
      <c r="JOB30" s="158"/>
      <c r="JOC30" s="158"/>
      <c r="JOD30" s="158"/>
      <c r="JOE30" s="158"/>
      <c r="JOF30" s="158"/>
      <c r="JOG30" s="158"/>
      <c r="JOH30" s="158"/>
      <c r="JOI30" s="158"/>
      <c r="JOJ30" s="158"/>
      <c r="JOK30" s="158"/>
      <c r="JOL30" s="158"/>
      <c r="JOM30" s="158"/>
      <c r="JON30" s="158"/>
      <c r="JOO30" s="158"/>
      <c r="JOP30" s="158"/>
      <c r="JOQ30" s="158"/>
      <c r="JOR30" s="158"/>
      <c r="JOS30" s="158"/>
      <c r="JOT30" s="158"/>
      <c r="JOU30" s="158"/>
      <c r="JOV30" s="158"/>
      <c r="JOW30" s="158"/>
      <c r="JOX30" s="158"/>
      <c r="JOY30" s="158"/>
      <c r="JOZ30" s="158"/>
      <c r="JPA30" s="158"/>
      <c r="JPB30" s="158"/>
      <c r="JPC30" s="158"/>
      <c r="JPD30" s="158"/>
      <c r="JPE30" s="158"/>
      <c r="JPF30" s="158"/>
      <c r="JPG30" s="158"/>
      <c r="JPH30" s="158"/>
      <c r="JPI30" s="158"/>
      <c r="JPJ30" s="158"/>
      <c r="JPK30" s="158"/>
      <c r="JPL30" s="158"/>
      <c r="JPM30" s="158"/>
      <c r="JPN30" s="158"/>
      <c r="JPO30" s="158"/>
      <c r="JPP30" s="158"/>
      <c r="JPQ30" s="158"/>
      <c r="JPR30" s="158"/>
      <c r="JPS30" s="158"/>
      <c r="JPT30" s="158"/>
      <c r="JPU30" s="158"/>
      <c r="JPV30" s="158"/>
      <c r="JPW30" s="158"/>
      <c r="JPX30" s="158"/>
      <c r="JPY30" s="158"/>
      <c r="JPZ30" s="158"/>
      <c r="JQA30" s="158"/>
      <c r="JQB30" s="158"/>
      <c r="JQC30" s="158"/>
      <c r="JQD30" s="158"/>
      <c r="JQE30" s="158"/>
      <c r="JQF30" s="158"/>
      <c r="JQG30" s="158"/>
      <c r="JQH30" s="158"/>
      <c r="JQI30" s="158"/>
      <c r="JQJ30" s="158"/>
      <c r="JQK30" s="158"/>
      <c r="JQL30" s="158"/>
      <c r="JQM30" s="158"/>
      <c r="JQN30" s="158"/>
      <c r="JQO30" s="158"/>
      <c r="JQP30" s="158"/>
      <c r="JQQ30" s="158"/>
      <c r="JQR30" s="158"/>
      <c r="JQS30" s="158"/>
      <c r="JQT30" s="158"/>
      <c r="JQU30" s="158"/>
      <c r="JQV30" s="158"/>
      <c r="JQW30" s="158"/>
      <c r="JQX30" s="158"/>
      <c r="JQY30" s="158"/>
      <c r="JQZ30" s="158"/>
      <c r="JRA30" s="158"/>
      <c r="JRB30" s="158"/>
      <c r="JRC30" s="158"/>
      <c r="JRD30" s="158"/>
      <c r="JRE30" s="158"/>
      <c r="JRF30" s="158"/>
      <c r="JRG30" s="158"/>
      <c r="JRH30" s="158"/>
      <c r="JRI30" s="158"/>
      <c r="JRJ30" s="158"/>
      <c r="JRK30" s="158"/>
      <c r="JRL30" s="158"/>
      <c r="JRM30" s="158"/>
      <c r="JRN30" s="158"/>
      <c r="JRO30" s="158"/>
      <c r="JRP30" s="158"/>
      <c r="JRQ30" s="158"/>
      <c r="JRR30" s="158"/>
      <c r="JRS30" s="158"/>
      <c r="JRT30" s="158"/>
      <c r="JRU30" s="158"/>
      <c r="JRV30" s="158"/>
      <c r="JRW30" s="158"/>
      <c r="JRX30" s="158"/>
      <c r="JRY30" s="158"/>
      <c r="JRZ30" s="158"/>
      <c r="JSA30" s="158"/>
      <c r="JSB30" s="158"/>
      <c r="JSC30" s="158"/>
      <c r="JSD30" s="158"/>
      <c r="JSE30" s="158"/>
      <c r="JSF30" s="158"/>
      <c r="JSG30" s="158"/>
      <c r="JSH30" s="158"/>
      <c r="JSI30" s="158"/>
      <c r="JSJ30" s="158"/>
      <c r="JSK30" s="158"/>
      <c r="JSL30" s="158"/>
      <c r="JSM30" s="158"/>
      <c r="JSN30" s="158"/>
      <c r="JSO30" s="158"/>
      <c r="JSP30" s="158"/>
      <c r="JSQ30" s="158"/>
      <c r="JSR30" s="158"/>
      <c r="JSS30" s="158"/>
      <c r="JST30" s="158"/>
      <c r="JSU30" s="158"/>
      <c r="JSV30" s="158"/>
      <c r="JSW30" s="158"/>
      <c r="JSX30" s="158"/>
      <c r="JSY30" s="158"/>
      <c r="JSZ30" s="158"/>
      <c r="JTA30" s="158"/>
      <c r="JTB30" s="158"/>
      <c r="JTC30" s="158"/>
      <c r="JTD30" s="158"/>
      <c r="JTE30" s="158"/>
      <c r="JTF30" s="158"/>
      <c r="JTG30" s="158"/>
      <c r="JTH30" s="158"/>
      <c r="JTI30" s="158"/>
      <c r="JTJ30" s="158"/>
      <c r="JTK30" s="158"/>
      <c r="JTL30" s="158"/>
      <c r="JTM30" s="158"/>
      <c r="JTN30" s="158"/>
      <c r="JTO30" s="158"/>
      <c r="JTP30" s="158"/>
      <c r="JTQ30" s="158"/>
      <c r="JTR30" s="158"/>
      <c r="JTS30" s="158"/>
      <c r="JTT30" s="158"/>
      <c r="JTU30" s="158"/>
      <c r="JTV30" s="158"/>
      <c r="JTW30" s="158"/>
      <c r="JTX30" s="158"/>
      <c r="JTY30" s="158"/>
      <c r="JTZ30" s="158"/>
      <c r="JUA30" s="158"/>
      <c r="JUB30" s="158"/>
      <c r="JUC30" s="158"/>
      <c r="JUD30" s="158"/>
      <c r="JUE30" s="158"/>
      <c r="JUF30" s="158"/>
      <c r="JUG30" s="158"/>
      <c r="JUH30" s="158"/>
      <c r="JUI30" s="158"/>
      <c r="JUJ30" s="158"/>
      <c r="JUK30" s="158"/>
      <c r="JUL30" s="158"/>
      <c r="JUM30" s="158"/>
      <c r="JUN30" s="158"/>
      <c r="JUO30" s="158"/>
      <c r="JUP30" s="158"/>
      <c r="JUQ30" s="158"/>
      <c r="JUR30" s="158"/>
      <c r="JUS30" s="158"/>
      <c r="JUT30" s="158"/>
      <c r="JUU30" s="158"/>
      <c r="JUV30" s="158"/>
      <c r="JUW30" s="158"/>
      <c r="JUX30" s="158"/>
      <c r="JUY30" s="158"/>
      <c r="JUZ30" s="158"/>
      <c r="JVA30" s="158"/>
      <c r="JVB30" s="158"/>
      <c r="JVC30" s="158"/>
      <c r="JVD30" s="158"/>
      <c r="JVE30" s="158"/>
      <c r="JVF30" s="158"/>
      <c r="JVG30" s="158"/>
      <c r="JVH30" s="158"/>
      <c r="JVI30" s="158"/>
      <c r="JVJ30" s="158"/>
      <c r="JVK30" s="158"/>
      <c r="JVL30" s="158"/>
      <c r="JVM30" s="158"/>
      <c r="JVN30" s="158"/>
      <c r="JVO30" s="158"/>
      <c r="JVP30" s="158"/>
      <c r="JVQ30" s="158"/>
      <c r="JVR30" s="158"/>
      <c r="JVS30" s="158"/>
      <c r="JVT30" s="158"/>
      <c r="JVU30" s="158"/>
      <c r="JVV30" s="158"/>
      <c r="JVW30" s="158"/>
      <c r="JVX30" s="158"/>
      <c r="JVY30" s="158"/>
      <c r="JVZ30" s="158"/>
      <c r="JWA30" s="158"/>
      <c r="JWB30" s="158"/>
      <c r="JWC30" s="158"/>
      <c r="JWD30" s="158"/>
      <c r="JWE30" s="158"/>
      <c r="JWF30" s="158"/>
      <c r="JWG30" s="158"/>
      <c r="JWH30" s="158"/>
      <c r="JWI30" s="158"/>
      <c r="JWJ30" s="158"/>
      <c r="JWK30" s="158"/>
      <c r="JWL30" s="158"/>
      <c r="JWM30" s="158"/>
      <c r="JWN30" s="158"/>
      <c r="JWO30" s="158"/>
      <c r="JWP30" s="158"/>
      <c r="JWQ30" s="158"/>
      <c r="JWR30" s="158"/>
      <c r="JWS30" s="158"/>
      <c r="JWT30" s="158"/>
      <c r="JWU30" s="158"/>
      <c r="JWV30" s="158"/>
      <c r="JWW30" s="158"/>
      <c r="JWX30" s="158"/>
      <c r="JWY30" s="158"/>
      <c r="JWZ30" s="158"/>
      <c r="JXA30" s="158"/>
      <c r="JXB30" s="158"/>
      <c r="JXC30" s="158"/>
      <c r="JXD30" s="158"/>
      <c r="JXE30" s="158"/>
      <c r="JXF30" s="158"/>
      <c r="JXG30" s="158"/>
      <c r="JXH30" s="158"/>
      <c r="JXI30" s="158"/>
      <c r="JXJ30" s="158"/>
      <c r="JXK30" s="158"/>
      <c r="JXL30" s="158"/>
      <c r="JXM30" s="158"/>
      <c r="JXN30" s="158"/>
      <c r="JXO30" s="158"/>
      <c r="JXP30" s="158"/>
      <c r="JXQ30" s="158"/>
      <c r="JXR30" s="158"/>
      <c r="JXS30" s="158"/>
      <c r="JXT30" s="158"/>
      <c r="JXU30" s="158"/>
      <c r="JXV30" s="158"/>
      <c r="JXW30" s="158"/>
      <c r="JXX30" s="158"/>
      <c r="JXY30" s="158"/>
      <c r="JXZ30" s="158"/>
      <c r="JYA30" s="158"/>
      <c r="JYB30" s="158"/>
      <c r="JYC30" s="158"/>
      <c r="JYD30" s="158"/>
      <c r="JYE30" s="158"/>
      <c r="JYF30" s="158"/>
      <c r="JYG30" s="158"/>
      <c r="JYH30" s="158"/>
      <c r="JYI30" s="158"/>
      <c r="JYJ30" s="158"/>
      <c r="JYK30" s="158"/>
      <c r="JYL30" s="158"/>
      <c r="JYM30" s="158"/>
      <c r="JYN30" s="158"/>
      <c r="JYO30" s="158"/>
      <c r="JYP30" s="158"/>
      <c r="JYQ30" s="158"/>
      <c r="JYR30" s="158"/>
      <c r="JYS30" s="158"/>
      <c r="JYT30" s="158"/>
      <c r="JYU30" s="158"/>
      <c r="JYV30" s="158"/>
      <c r="JYW30" s="158"/>
      <c r="JYX30" s="158"/>
      <c r="JYY30" s="158"/>
      <c r="JYZ30" s="158"/>
      <c r="JZA30" s="158"/>
      <c r="JZB30" s="158"/>
      <c r="JZC30" s="158"/>
      <c r="JZD30" s="158"/>
      <c r="JZE30" s="158"/>
      <c r="JZF30" s="158"/>
      <c r="JZG30" s="158"/>
      <c r="JZH30" s="158"/>
      <c r="JZI30" s="158"/>
      <c r="JZJ30" s="158"/>
      <c r="JZK30" s="158"/>
      <c r="JZL30" s="158"/>
      <c r="JZM30" s="158"/>
      <c r="JZN30" s="158"/>
      <c r="JZO30" s="158"/>
      <c r="JZP30" s="158"/>
      <c r="JZQ30" s="158"/>
      <c r="JZR30" s="158"/>
      <c r="JZS30" s="158"/>
      <c r="JZT30" s="158"/>
      <c r="JZU30" s="158"/>
      <c r="JZV30" s="158"/>
      <c r="JZW30" s="158"/>
      <c r="JZX30" s="158"/>
      <c r="JZY30" s="158"/>
      <c r="JZZ30" s="158"/>
      <c r="KAA30" s="158"/>
      <c r="KAB30" s="158"/>
      <c r="KAC30" s="158"/>
      <c r="KAD30" s="158"/>
      <c r="KAE30" s="158"/>
      <c r="KAF30" s="158"/>
      <c r="KAG30" s="158"/>
      <c r="KAH30" s="158"/>
      <c r="KAI30" s="158"/>
      <c r="KAJ30" s="158"/>
      <c r="KAK30" s="158"/>
      <c r="KAL30" s="158"/>
      <c r="KAM30" s="158"/>
      <c r="KAN30" s="158"/>
      <c r="KAO30" s="158"/>
      <c r="KAP30" s="158"/>
      <c r="KAQ30" s="158"/>
      <c r="KAR30" s="158"/>
      <c r="KAS30" s="158"/>
      <c r="KAT30" s="158"/>
      <c r="KAU30" s="158"/>
      <c r="KAV30" s="158"/>
      <c r="KAW30" s="158"/>
      <c r="KAX30" s="158"/>
      <c r="KAY30" s="158"/>
      <c r="KAZ30" s="158"/>
      <c r="KBA30" s="158"/>
      <c r="KBB30" s="158"/>
      <c r="KBC30" s="158"/>
      <c r="KBD30" s="158"/>
      <c r="KBE30" s="158"/>
      <c r="KBF30" s="158"/>
      <c r="KBG30" s="158"/>
      <c r="KBH30" s="158"/>
      <c r="KBI30" s="158"/>
      <c r="KBJ30" s="158"/>
      <c r="KBK30" s="158"/>
      <c r="KBL30" s="158"/>
      <c r="KBM30" s="158"/>
      <c r="KBN30" s="158"/>
      <c r="KBO30" s="158"/>
      <c r="KBP30" s="158"/>
      <c r="KBQ30" s="158"/>
      <c r="KBR30" s="158"/>
      <c r="KBS30" s="158"/>
      <c r="KBT30" s="158"/>
      <c r="KBU30" s="158"/>
      <c r="KBV30" s="158"/>
      <c r="KBW30" s="158"/>
      <c r="KBX30" s="158"/>
      <c r="KBY30" s="158"/>
      <c r="KBZ30" s="158"/>
      <c r="KCA30" s="158"/>
      <c r="KCB30" s="158"/>
      <c r="KCC30" s="158"/>
      <c r="KCD30" s="158"/>
      <c r="KCE30" s="158"/>
      <c r="KCF30" s="158"/>
      <c r="KCG30" s="158"/>
      <c r="KCH30" s="158"/>
      <c r="KCI30" s="158"/>
      <c r="KCJ30" s="158"/>
      <c r="KCK30" s="158"/>
      <c r="KCL30" s="158"/>
      <c r="KCM30" s="158"/>
      <c r="KCN30" s="158"/>
      <c r="KCO30" s="158"/>
      <c r="KCP30" s="158"/>
      <c r="KCQ30" s="158"/>
      <c r="KCR30" s="158"/>
      <c r="KCS30" s="158"/>
      <c r="KCT30" s="158"/>
      <c r="KCU30" s="158"/>
      <c r="KCV30" s="158"/>
      <c r="KCW30" s="158"/>
      <c r="KCX30" s="158"/>
      <c r="KCY30" s="158"/>
      <c r="KCZ30" s="158"/>
      <c r="KDA30" s="158"/>
      <c r="KDB30" s="158"/>
      <c r="KDC30" s="158"/>
      <c r="KDD30" s="158"/>
      <c r="KDE30" s="158"/>
      <c r="KDF30" s="158"/>
      <c r="KDG30" s="158"/>
      <c r="KDH30" s="158"/>
      <c r="KDI30" s="158"/>
      <c r="KDJ30" s="158"/>
      <c r="KDK30" s="158"/>
      <c r="KDL30" s="158"/>
      <c r="KDM30" s="158"/>
      <c r="KDN30" s="158"/>
      <c r="KDO30" s="158"/>
      <c r="KDP30" s="158"/>
      <c r="KDQ30" s="158"/>
      <c r="KDR30" s="158"/>
      <c r="KDS30" s="158"/>
      <c r="KDT30" s="158"/>
      <c r="KDU30" s="158"/>
      <c r="KDV30" s="158"/>
      <c r="KDW30" s="158"/>
      <c r="KDX30" s="158"/>
      <c r="KDY30" s="158"/>
      <c r="KDZ30" s="158"/>
      <c r="KEA30" s="158"/>
      <c r="KEB30" s="158"/>
      <c r="KEC30" s="158"/>
      <c r="KED30" s="158"/>
      <c r="KEE30" s="158"/>
      <c r="KEF30" s="158"/>
      <c r="KEG30" s="158"/>
      <c r="KEH30" s="158"/>
      <c r="KEI30" s="158"/>
      <c r="KEJ30" s="158"/>
      <c r="KEK30" s="158"/>
      <c r="KEL30" s="158"/>
      <c r="KEM30" s="158"/>
      <c r="KEN30" s="158"/>
      <c r="KEO30" s="158"/>
      <c r="KEP30" s="158"/>
      <c r="KEQ30" s="158"/>
      <c r="KER30" s="158"/>
      <c r="KES30" s="158"/>
      <c r="KET30" s="158"/>
      <c r="KEU30" s="158"/>
      <c r="KEV30" s="158"/>
      <c r="KEW30" s="158"/>
      <c r="KEX30" s="158"/>
      <c r="KEY30" s="158"/>
      <c r="KEZ30" s="158"/>
      <c r="KFA30" s="158"/>
      <c r="KFB30" s="158"/>
      <c r="KFC30" s="158"/>
      <c r="KFD30" s="158"/>
      <c r="KFE30" s="158"/>
      <c r="KFF30" s="158"/>
      <c r="KFG30" s="158"/>
      <c r="KFH30" s="158"/>
      <c r="KFI30" s="158"/>
      <c r="KFJ30" s="158"/>
      <c r="KFK30" s="158"/>
      <c r="KFL30" s="158"/>
      <c r="KFM30" s="158"/>
      <c r="KFN30" s="158"/>
      <c r="KFO30" s="158"/>
      <c r="KFP30" s="158"/>
      <c r="KFQ30" s="158"/>
      <c r="KFR30" s="158"/>
      <c r="KFS30" s="158"/>
      <c r="KFT30" s="158"/>
      <c r="KFU30" s="158"/>
      <c r="KFV30" s="158"/>
      <c r="KFW30" s="158"/>
      <c r="KFX30" s="158"/>
      <c r="KFY30" s="158"/>
      <c r="KFZ30" s="158"/>
      <c r="KGA30" s="158"/>
      <c r="KGB30" s="158"/>
      <c r="KGC30" s="158"/>
      <c r="KGD30" s="158"/>
      <c r="KGE30" s="158"/>
      <c r="KGF30" s="158"/>
      <c r="KGG30" s="158"/>
      <c r="KGH30" s="158"/>
      <c r="KGI30" s="158"/>
      <c r="KGJ30" s="158"/>
      <c r="KGK30" s="158"/>
      <c r="KGL30" s="158"/>
      <c r="KGM30" s="158"/>
      <c r="KGN30" s="158"/>
      <c r="KGO30" s="158"/>
      <c r="KGP30" s="158"/>
      <c r="KGQ30" s="158"/>
      <c r="KGR30" s="158"/>
      <c r="KGS30" s="158"/>
      <c r="KGT30" s="158"/>
      <c r="KGU30" s="158"/>
      <c r="KGV30" s="158"/>
      <c r="KGW30" s="158"/>
      <c r="KGX30" s="158"/>
      <c r="KGY30" s="158"/>
      <c r="KGZ30" s="158"/>
      <c r="KHA30" s="158"/>
      <c r="KHB30" s="158"/>
      <c r="KHC30" s="158"/>
      <c r="KHD30" s="158"/>
      <c r="KHE30" s="158"/>
      <c r="KHF30" s="158"/>
      <c r="KHG30" s="158"/>
      <c r="KHH30" s="158"/>
      <c r="KHI30" s="158"/>
      <c r="KHJ30" s="158"/>
      <c r="KHK30" s="158"/>
      <c r="KHL30" s="158"/>
      <c r="KHM30" s="158"/>
      <c r="KHN30" s="158"/>
      <c r="KHO30" s="158"/>
      <c r="KHP30" s="158"/>
      <c r="KHQ30" s="158"/>
      <c r="KHR30" s="158"/>
      <c r="KHS30" s="158"/>
      <c r="KHT30" s="158"/>
      <c r="KHU30" s="158"/>
      <c r="KHV30" s="158"/>
      <c r="KHW30" s="158"/>
      <c r="KHX30" s="158"/>
      <c r="KHY30" s="158"/>
      <c r="KHZ30" s="158"/>
      <c r="KIA30" s="158"/>
      <c r="KIB30" s="158"/>
      <c r="KIC30" s="158"/>
      <c r="KID30" s="158"/>
      <c r="KIE30" s="158"/>
      <c r="KIF30" s="158"/>
      <c r="KIG30" s="158"/>
      <c r="KIH30" s="158"/>
      <c r="KII30" s="158"/>
      <c r="KIJ30" s="158"/>
      <c r="KIK30" s="158"/>
      <c r="KIL30" s="158"/>
      <c r="KIM30" s="158"/>
      <c r="KIN30" s="158"/>
      <c r="KIO30" s="158"/>
      <c r="KIP30" s="158"/>
      <c r="KIQ30" s="158"/>
      <c r="KIR30" s="158"/>
      <c r="KIS30" s="158"/>
      <c r="KIT30" s="158"/>
      <c r="KIU30" s="158"/>
      <c r="KIV30" s="158"/>
      <c r="KIW30" s="158"/>
      <c r="KIX30" s="158"/>
      <c r="KIY30" s="158"/>
      <c r="KIZ30" s="158"/>
      <c r="KJA30" s="158"/>
      <c r="KJB30" s="158"/>
      <c r="KJC30" s="158"/>
      <c r="KJD30" s="158"/>
      <c r="KJE30" s="158"/>
      <c r="KJF30" s="158"/>
      <c r="KJG30" s="158"/>
      <c r="KJH30" s="158"/>
      <c r="KJI30" s="158"/>
      <c r="KJJ30" s="158"/>
      <c r="KJK30" s="158"/>
      <c r="KJL30" s="158"/>
      <c r="KJM30" s="158"/>
      <c r="KJN30" s="158"/>
      <c r="KJO30" s="158"/>
      <c r="KJP30" s="158"/>
      <c r="KJQ30" s="158"/>
      <c r="KJR30" s="158"/>
      <c r="KJS30" s="158"/>
      <c r="KJT30" s="158"/>
      <c r="KJU30" s="158"/>
      <c r="KJV30" s="158"/>
      <c r="KJW30" s="158"/>
      <c r="KJX30" s="158"/>
      <c r="KJY30" s="158"/>
      <c r="KJZ30" s="158"/>
      <c r="KKA30" s="158"/>
      <c r="KKB30" s="158"/>
      <c r="KKC30" s="158"/>
      <c r="KKD30" s="158"/>
      <c r="KKE30" s="158"/>
      <c r="KKF30" s="158"/>
      <c r="KKG30" s="158"/>
      <c r="KKH30" s="158"/>
      <c r="KKI30" s="158"/>
      <c r="KKJ30" s="158"/>
      <c r="KKK30" s="158"/>
      <c r="KKL30" s="158"/>
      <c r="KKM30" s="158"/>
      <c r="KKN30" s="158"/>
      <c r="KKO30" s="158"/>
      <c r="KKP30" s="158"/>
      <c r="KKQ30" s="158"/>
      <c r="KKR30" s="158"/>
      <c r="KKS30" s="158"/>
      <c r="KKT30" s="158"/>
      <c r="KKU30" s="158"/>
      <c r="KKV30" s="158"/>
      <c r="KKW30" s="158"/>
      <c r="KKX30" s="158"/>
      <c r="KKY30" s="158"/>
      <c r="KKZ30" s="158"/>
      <c r="KLA30" s="158"/>
      <c r="KLB30" s="158"/>
      <c r="KLC30" s="158"/>
      <c r="KLD30" s="158"/>
      <c r="KLE30" s="158"/>
      <c r="KLF30" s="158"/>
      <c r="KLG30" s="158"/>
      <c r="KLH30" s="158"/>
      <c r="KLI30" s="158"/>
      <c r="KLJ30" s="158"/>
      <c r="KLK30" s="158"/>
      <c r="KLL30" s="158"/>
      <c r="KLM30" s="158"/>
      <c r="KLN30" s="158"/>
      <c r="KLO30" s="158"/>
      <c r="KLP30" s="158"/>
      <c r="KLQ30" s="158"/>
      <c r="KLR30" s="158"/>
      <c r="KLS30" s="158"/>
      <c r="KLT30" s="158"/>
      <c r="KLU30" s="158"/>
      <c r="KLV30" s="158"/>
      <c r="KLW30" s="158"/>
      <c r="KLX30" s="158"/>
      <c r="KLY30" s="158"/>
      <c r="KLZ30" s="158"/>
      <c r="KMA30" s="158"/>
      <c r="KMB30" s="158"/>
      <c r="KMC30" s="158"/>
      <c r="KMD30" s="158"/>
      <c r="KME30" s="158"/>
      <c r="KMF30" s="158"/>
      <c r="KMG30" s="158"/>
      <c r="KMH30" s="158"/>
      <c r="KMI30" s="158"/>
      <c r="KMJ30" s="158"/>
      <c r="KMK30" s="158"/>
      <c r="KML30" s="158"/>
      <c r="KMM30" s="158"/>
      <c r="KMN30" s="158"/>
      <c r="KMO30" s="158"/>
      <c r="KMP30" s="158"/>
      <c r="KMQ30" s="158"/>
      <c r="KMR30" s="158"/>
      <c r="KMS30" s="158"/>
      <c r="KMT30" s="158"/>
      <c r="KMU30" s="158"/>
      <c r="KMV30" s="158"/>
      <c r="KMW30" s="158"/>
      <c r="KMX30" s="158"/>
      <c r="KMY30" s="158"/>
      <c r="KMZ30" s="158"/>
      <c r="KNA30" s="158"/>
      <c r="KNB30" s="158"/>
      <c r="KNC30" s="158"/>
      <c r="KND30" s="158"/>
      <c r="KNE30" s="158"/>
      <c r="KNF30" s="158"/>
      <c r="KNG30" s="158"/>
      <c r="KNH30" s="158"/>
      <c r="KNI30" s="158"/>
      <c r="KNJ30" s="158"/>
      <c r="KNK30" s="158"/>
      <c r="KNL30" s="158"/>
      <c r="KNM30" s="158"/>
      <c r="KNN30" s="158"/>
      <c r="KNO30" s="158"/>
      <c r="KNP30" s="158"/>
      <c r="KNQ30" s="158"/>
      <c r="KNR30" s="158"/>
      <c r="KNS30" s="158"/>
      <c r="KNT30" s="158"/>
      <c r="KNU30" s="158"/>
      <c r="KNV30" s="158"/>
      <c r="KNW30" s="158"/>
      <c r="KNX30" s="158"/>
      <c r="KNY30" s="158"/>
      <c r="KNZ30" s="158"/>
      <c r="KOA30" s="158"/>
      <c r="KOB30" s="158"/>
      <c r="KOC30" s="158"/>
      <c r="KOD30" s="158"/>
      <c r="KOE30" s="158"/>
      <c r="KOF30" s="158"/>
      <c r="KOG30" s="158"/>
      <c r="KOH30" s="158"/>
      <c r="KOI30" s="158"/>
      <c r="KOJ30" s="158"/>
      <c r="KOK30" s="158"/>
      <c r="KOL30" s="158"/>
      <c r="KOM30" s="158"/>
      <c r="KON30" s="158"/>
      <c r="KOO30" s="158"/>
      <c r="KOP30" s="158"/>
      <c r="KOQ30" s="158"/>
      <c r="KOR30" s="158"/>
      <c r="KOS30" s="158"/>
      <c r="KOT30" s="158"/>
      <c r="KOU30" s="158"/>
      <c r="KOV30" s="158"/>
      <c r="KOW30" s="158"/>
      <c r="KOX30" s="158"/>
      <c r="KOY30" s="158"/>
      <c r="KOZ30" s="158"/>
      <c r="KPA30" s="158"/>
      <c r="KPB30" s="158"/>
      <c r="KPC30" s="158"/>
      <c r="KPD30" s="158"/>
      <c r="KPE30" s="158"/>
      <c r="KPF30" s="158"/>
      <c r="KPG30" s="158"/>
      <c r="KPH30" s="158"/>
      <c r="KPI30" s="158"/>
      <c r="KPJ30" s="158"/>
      <c r="KPK30" s="158"/>
      <c r="KPL30" s="158"/>
      <c r="KPM30" s="158"/>
      <c r="KPN30" s="158"/>
      <c r="KPO30" s="158"/>
      <c r="KPP30" s="158"/>
      <c r="KPQ30" s="158"/>
      <c r="KPR30" s="158"/>
      <c r="KPS30" s="158"/>
      <c r="KPT30" s="158"/>
      <c r="KPU30" s="158"/>
      <c r="KPV30" s="158"/>
      <c r="KPW30" s="158"/>
      <c r="KPX30" s="158"/>
      <c r="KPY30" s="158"/>
      <c r="KPZ30" s="158"/>
      <c r="KQA30" s="158"/>
      <c r="KQB30" s="158"/>
      <c r="KQC30" s="158"/>
      <c r="KQD30" s="158"/>
      <c r="KQE30" s="158"/>
      <c r="KQF30" s="158"/>
      <c r="KQG30" s="158"/>
      <c r="KQH30" s="158"/>
      <c r="KQI30" s="158"/>
      <c r="KQJ30" s="158"/>
      <c r="KQK30" s="158"/>
      <c r="KQL30" s="158"/>
      <c r="KQM30" s="158"/>
      <c r="KQN30" s="158"/>
      <c r="KQO30" s="158"/>
      <c r="KQP30" s="158"/>
      <c r="KQQ30" s="158"/>
      <c r="KQR30" s="158"/>
      <c r="KQS30" s="158"/>
      <c r="KQT30" s="158"/>
      <c r="KQU30" s="158"/>
      <c r="KQV30" s="158"/>
      <c r="KQW30" s="158"/>
      <c r="KQX30" s="158"/>
      <c r="KQY30" s="158"/>
      <c r="KQZ30" s="158"/>
      <c r="KRA30" s="158"/>
      <c r="KRB30" s="158"/>
      <c r="KRC30" s="158"/>
      <c r="KRD30" s="158"/>
      <c r="KRE30" s="158"/>
      <c r="KRF30" s="158"/>
      <c r="KRG30" s="158"/>
      <c r="KRH30" s="158"/>
      <c r="KRI30" s="158"/>
      <c r="KRJ30" s="158"/>
      <c r="KRK30" s="158"/>
      <c r="KRL30" s="158"/>
      <c r="KRM30" s="158"/>
      <c r="KRN30" s="158"/>
      <c r="KRO30" s="158"/>
      <c r="KRP30" s="158"/>
      <c r="KRQ30" s="158"/>
      <c r="KRR30" s="158"/>
      <c r="KRS30" s="158"/>
      <c r="KRT30" s="158"/>
      <c r="KRU30" s="158"/>
      <c r="KRV30" s="158"/>
      <c r="KRW30" s="158"/>
      <c r="KRX30" s="158"/>
      <c r="KRY30" s="158"/>
      <c r="KRZ30" s="158"/>
      <c r="KSA30" s="158"/>
      <c r="KSB30" s="158"/>
      <c r="KSC30" s="158"/>
      <c r="KSD30" s="158"/>
      <c r="KSE30" s="158"/>
      <c r="KSF30" s="158"/>
      <c r="KSG30" s="158"/>
      <c r="KSH30" s="158"/>
      <c r="KSI30" s="158"/>
      <c r="KSJ30" s="158"/>
      <c r="KSK30" s="158"/>
      <c r="KSL30" s="158"/>
      <c r="KSM30" s="158"/>
      <c r="KSN30" s="158"/>
      <c r="KSO30" s="158"/>
      <c r="KSP30" s="158"/>
      <c r="KSQ30" s="158"/>
      <c r="KSR30" s="158"/>
      <c r="KSS30" s="158"/>
      <c r="KST30" s="158"/>
      <c r="KSU30" s="158"/>
      <c r="KSV30" s="158"/>
      <c r="KSW30" s="158"/>
      <c r="KSX30" s="158"/>
      <c r="KSY30" s="158"/>
      <c r="KSZ30" s="158"/>
      <c r="KTA30" s="158"/>
      <c r="KTB30" s="158"/>
      <c r="KTC30" s="158"/>
      <c r="KTD30" s="158"/>
      <c r="KTE30" s="158"/>
      <c r="KTF30" s="158"/>
      <c r="KTG30" s="158"/>
      <c r="KTH30" s="158"/>
      <c r="KTI30" s="158"/>
      <c r="KTJ30" s="158"/>
      <c r="KTK30" s="158"/>
      <c r="KTL30" s="158"/>
      <c r="KTM30" s="158"/>
      <c r="KTN30" s="158"/>
      <c r="KTO30" s="158"/>
      <c r="KTP30" s="158"/>
      <c r="KTQ30" s="158"/>
      <c r="KTR30" s="158"/>
      <c r="KTS30" s="158"/>
      <c r="KTT30" s="158"/>
      <c r="KTU30" s="158"/>
      <c r="KTV30" s="158"/>
      <c r="KTW30" s="158"/>
      <c r="KTX30" s="158"/>
      <c r="KTY30" s="158"/>
      <c r="KTZ30" s="158"/>
      <c r="KUA30" s="158"/>
      <c r="KUB30" s="158"/>
      <c r="KUC30" s="158"/>
      <c r="KUD30" s="158"/>
      <c r="KUE30" s="158"/>
      <c r="KUF30" s="158"/>
      <c r="KUG30" s="158"/>
      <c r="KUH30" s="158"/>
      <c r="KUI30" s="158"/>
      <c r="KUJ30" s="158"/>
      <c r="KUK30" s="158"/>
      <c r="KUL30" s="158"/>
      <c r="KUM30" s="158"/>
      <c r="KUN30" s="158"/>
      <c r="KUO30" s="158"/>
      <c r="KUP30" s="158"/>
      <c r="KUQ30" s="158"/>
      <c r="KUR30" s="158"/>
      <c r="KUS30" s="158"/>
      <c r="KUT30" s="158"/>
      <c r="KUU30" s="158"/>
      <c r="KUV30" s="158"/>
      <c r="KUW30" s="158"/>
      <c r="KUX30" s="158"/>
      <c r="KUY30" s="158"/>
      <c r="KUZ30" s="158"/>
      <c r="KVA30" s="158"/>
      <c r="KVB30" s="158"/>
      <c r="KVC30" s="158"/>
      <c r="KVD30" s="158"/>
      <c r="KVE30" s="158"/>
      <c r="KVF30" s="158"/>
      <c r="KVG30" s="158"/>
      <c r="KVH30" s="158"/>
      <c r="KVI30" s="158"/>
      <c r="KVJ30" s="158"/>
      <c r="KVK30" s="158"/>
      <c r="KVL30" s="158"/>
      <c r="KVM30" s="158"/>
      <c r="KVN30" s="158"/>
      <c r="KVO30" s="158"/>
      <c r="KVP30" s="158"/>
      <c r="KVQ30" s="158"/>
      <c r="KVR30" s="158"/>
      <c r="KVS30" s="158"/>
      <c r="KVT30" s="158"/>
      <c r="KVU30" s="158"/>
      <c r="KVV30" s="158"/>
      <c r="KVW30" s="158"/>
      <c r="KVX30" s="158"/>
      <c r="KVY30" s="158"/>
      <c r="KVZ30" s="158"/>
      <c r="KWA30" s="158"/>
      <c r="KWB30" s="158"/>
      <c r="KWC30" s="158"/>
      <c r="KWD30" s="158"/>
      <c r="KWE30" s="158"/>
      <c r="KWF30" s="158"/>
      <c r="KWG30" s="158"/>
      <c r="KWH30" s="158"/>
      <c r="KWI30" s="158"/>
      <c r="KWJ30" s="158"/>
      <c r="KWK30" s="158"/>
      <c r="KWL30" s="158"/>
      <c r="KWM30" s="158"/>
      <c r="KWN30" s="158"/>
      <c r="KWO30" s="158"/>
      <c r="KWP30" s="158"/>
      <c r="KWQ30" s="158"/>
      <c r="KWR30" s="158"/>
      <c r="KWS30" s="158"/>
      <c r="KWT30" s="158"/>
      <c r="KWU30" s="158"/>
      <c r="KWV30" s="158"/>
      <c r="KWW30" s="158"/>
      <c r="KWX30" s="158"/>
      <c r="KWY30" s="158"/>
      <c r="KWZ30" s="158"/>
      <c r="KXA30" s="158"/>
      <c r="KXB30" s="158"/>
      <c r="KXC30" s="158"/>
      <c r="KXD30" s="158"/>
      <c r="KXE30" s="158"/>
      <c r="KXF30" s="158"/>
      <c r="KXG30" s="158"/>
      <c r="KXH30" s="158"/>
      <c r="KXI30" s="158"/>
      <c r="KXJ30" s="158"/>
      <c r="KXK30" s="158"/>
      <c r="KXL30" s="158"/>
      <c r="KXM30" s="158"/>
      <c r="KXN30" s="158"/>
      <c r="KXO30" s="158"/>
      <c r="KXP30" s="158"/>
      <c r="KXQ30" s="158"/>
      <c r="KXR30" s="158"/>
      <c r="KXS30" s="158"/>
      <c r="KXT30" s="158"/>
      <c r="KXU30" s="158"/>
      <c r="KXV30" s="158"/>
      <c r="KXW30" s="158"/>
      <c r="KXX30" s="158"/>
      <c r="KXY30" s="158"/>
      <c r="KXZ30" s="158"/>
      <c r="KYA30" s="158"/>
      <c r="KYB30" s="158"/>
      <c r="KYC30" s="158"/>
      <c r="KYD30" s="158"/>
      <c r="KYE30" s="158"/>
      <c r="KYF30" s="158"/>
      <c r="KYG30" s="158"/>
      <c r="KYH30" s="158"/>
      <c r="KYI30" s="158"/>
      <c r="KYJ30" s="158"/>
      <c r="KYK30" s="158"/>
      <c r="KYL30" s="158"/>
      <c r="KYM30" s="158"/>
      <c r="KYN30" s="158"/>
      <c r="KYO30" s="158"/>
      <c r="KYP30" s="158"/>
      <c r="KYQ30" s="158"/>
      <c r="KYR30" s="158"/>
      <c r="KYS30" s="158"/>
      <c r="KYT30" s="158"/>
      <c r="KYU30" s="158"/>
      <c r="KYV30" s="158"/>
      <c r="KYW30" s="158"/>
      <c r="KYX30" s="158"/>
      <c r="KYY30" s="158"/>
      <c r="KYZ30" s="158"/>
      <c r="KZA30" s="158"/>
      <c r="KZB30" s="158"/>
      <c r="KZC30" s="158"/>
      <c r="KZD30" s="158"/>
      <c r="KZE30" s="158"/>
      <c r="KZF30" s="158"/>
      <c r="KZG30" s="158"/>
      <c r="KZH30" s="158"/>
      <c r="KZI30" s="158"/>
      <c r="KZJ30" s="158"/>
      <c r="KZK30" s="158"/>
      <c r="KZL30" s="158"/>
      <c r="KZM30" s="158"/>
      <c r="KZN30" s="158"/>
      <c r="KZO30" s="158"/>
      <c r="KZP30" s="158"/>
      <c r="KZQ30" s="158"/>
      <c r="KZR30" s="158"/>
      <c r="KZS30" s="158"/>
      <c r="KZT30" s="158"/>
      <c r="KZU30" s="158"/>
      <c r="KZV30" s="158"/>
      <c r="KZW30" s="158"/>
      <c r="KZX30" s="158"/>
      <c r="KZY30" s="158"/>
      <c r="KZZ30" s="158"/>
      <c r="LAA30" s="158"/>
      <c r="LAB30" s="158"/>
      <c r="LAC30" s="158"/>
      <c r="LAD30" s="158"/>
      <c r="LAE30" s="158"/>
      <c r="LAF30" s="158"/>
      <c r="LAG30" s="158"/>
      <c r="LAH30" s="158"/>
      <c r="LAI30" s="158"/>
      <c r="LAJ30" s="158"/>
      <c r="LAK30" s="158"/>
      <c r="LAL30" s="158"/>
      <c r="LAM30" s="158"/>
      <c r="LAN30" s="158"/>
      <c r="LAO30" s="158"/>
      <c r="LAP30" s="158"/>
      <c r="LAQ30" s="158"/>
      <c r="LAR30" s="158"/>
      <c r="LAS30" s="158"/>
      <c r="LAT30" s="158"/>
      <c r="LAU30" s="158"/>
      <c r="LAV30" s="158"/>
      <c r="LAW30" s="158"/>
      <c r="LAX30" s="158"/>
      <c r="LAY30" s="158"/>
      <c r="LAZ30" s="158"/>
      <c r="LBA30" s="158"/>
      <c r="LBB30" s="158"/>
      <c r="LBC30" s="158"/>
      <c r="LBD30" s="158"/>
      <c r="LBE30" s="158"/>
      <c r="LBF30" s="158"/>
      <c r="LBG30" s="158"/>
      <c r="LBH30" s="158"/>
      <c r="LBI30" s="158"/>
      <c r="LBJ30" s="158"/>
      <c r="LBK30" s="158"/>
      <c r="LBL30" s="158"/>
      <c r="LBM30" s="158"/>
      <c r="LBN30" s="158"/>
      <c r="LBO30" s="158"/>
      <c r="LBP30" s="158"/>
      <c r="LBQ30" s="158"/>
      <c r="LBR30" s="158"/>
      <c r="LBS30" s="158"/>
      <c r="LBT30" s="158"/>
      <c r="LBU30" s="158"/>
      <c r="LBV30" s="158"/>
      <c r="LBW30" s="158"/>
      <c r="LBX30" s="158"/>
      <c r="LBY30" s="158"/>
      <c r="LBZ30" s="158"/>
      <c r="LCA30" s="158"/>
      <c r="LCB30" s="158"/>
      <c r="LCC30" s="158"/>
      <c r="LCD30" s="158"/>
      <c r="LCE30" s="158"/>
      <c r="LCF30" s="158"/>
      <c r="LCG30" s="158"/>
      <c r="LCH30" s="158"/>
      <c r="LCI30" s="158"/>
      <c r="LCJ30" s="158"/>
      <c r="LCK30" s="158"/>
      <c r="LCL30" s="158"/>
      <c r="LCM30" s="158"/>
      <c r="LCN30" s="158"/>
      <c r="LCO30" s="158"/>
      <c r="LCP30" s="158"/>
      <c r="LCQ30" s="158"/>
      <c r="LCR30" s="158"/>
      <c r="LCS30" s="158"/>
      <c r="LCT30" s="158"/>
      <c r="LCU30" s="158"/>
      <c r="LCV30" s="158"/>
      <c r="LCW30" s="158"/>
      <c r="LCX30" s="158"/>
      <c r="LCY30" s="158"/>
      <c r="LCZ30" s="158"/>
      <c r="LDA30" s="158"/>
      <c r="LDB30" s="158"/>
      <c r="LDC30" s="158"/>
      <c r="LDD30" s="158"/>
      <c r="LDE30" s="158"/>
      <c r="LDF30" s="158"/>
      <c r="LDG30" s="158"/>
      <c r="LDH30" s="158"/>
      <c r="LDI30" s="158"/>
      <c r="LDJ30" s="158"/>
      <c r="LDK30" s="158"/>
      <c r="LDL30" s="158"/>
      <c r="LDM30" s="158"/>
      <c r="LDN30" s="158"/>
      <c r="LDO30" s="158"/>
      <c r="LDP30" s="158"/>
      <c r="LDQ30" s="158"/>
      <c r="LDR30" s="158"/>
      <c r="LDS30" s="158"/>
      <c r="LDT30" s="158"/>
      <c r="LDU30" s="158"/>
      <c r="LDV30" s="158"/>
      <c r="LDW30" s="158"/>
      <c r="LDX30" s="158"/>
      <c r="LDY30" s="158"/>
      <c r="LDZ30" s="158"/>
      <c r="LEA30" s="158"/>
      <c r="LEB30" s="158"/>
      <c r="LEC30" s="158"/>
      <c r="LED30" s="158"/>
      <c r="LEE30" s="158"/>
      <c r="LEF30" s="158"/>
      <c r="LEG30" s="158"/>
      <c r="LEH30" s="158"/>
      <c r="LEI30" s="158"/>
      <c r="LEJ30" s="158"/>
      <c r="LEK30" s="158"/>
      <c r="LEL30" s="158"/>
      <c r="LEM30" s="158"/>
      <c r="LEN30" s="158"/>
      <c r="LEO30" s="158"/>
      <c r="LEP30" s="158"/>
      <c r="LEQ30" s="158"/>
      <c r="LER30" s="158"/>
      <c r="LES30" s="158"/>
      <c r="LET30" s="158"/>
      <c r="LEU30" s="158"/>
      <c r="LEV30" s="158"/>
      <c r="LEW30" s="158"/>
      <c r="LEX30" s="158"/>
      <c r="LEY30" s="158"/>
      <c r="LEZ30" s="158"/>
      <c r="LFA30" s="158"/>
      <c r="LFB30" s="158"/>
      <c r="LFC30" s="158"/>
      <c r="LFD30" s="158"/>
      <c r="LFE30" s="158"/>
      <c r="LFF30" s="158"/>
      <c r="LFG30" s="158"/>
      <c r="LFH30" s="158"/>
      <c r="LFI30" s="158"/>
      <c r="LFJ30" s="158"/>
      <c r="LFK30" s="158"/>
      <c r="LFL30" s="158"/>
      <c r="LFM30" s="158"/>
      <c r="LFN30" s="158"/>
      <c r="LFO30" s="158"/>
      <c r="LFP30" s="158"/>
      <c r="LFQ30" s="158"/>
      <c r="LFR30" s="158"/>
      <c r="LFS30" s="158"/>
      <c r="LFT30" s="158"/>
      <c r="LFU30" s="158"/>
      <c r="LFV30" s="158"/>
      <c r="LFW30" s="158"/>
      <c r="LFX30" s="158"/>
      <c r="LFY30" s="158"/>
      <c r="LFZ30" s="158"/>
      <c r="LGA30" s="158"/>
      <c r="LGB30" s="158"/>
      <c r="LGC30" s="158"/>
      <c r="LGD30" s="158"/>
      <c r="LGE30" s="158"/>
      <c r="LGF30" s="158"/>
      <c r="LGG30" s="158"/>
      <c r="LGH30" s="158"/>
      <c r="LGI30" s="158"/>
      <c r="LGJ30" s="158"/>
      <c r="LGK30" s="158"/>
      <c r="LGL30" s="158"/>
      <c r="LGM30" s="158"/>
      <c r="LGN30" s="158"/>
      <c r="LGO30" s="158"/>
      <c r="LGP30" s="158"/>
      <c r="LGQ30" s="158"/>
      <c r="LGR30" s="158"/>
      <c r="LGS30" s="158"/>
      <c r="LGT30" s="158"/>
      <c r="LGU30" s="158"/>
      <c r="LGV30" s="158"/>
      <c r="LGW30" s="158"/>
      <c r="LGX30" s="158"/>
      <c r="LGY30" s="158"/>
      <c r="LGZ30" s="158"/>
      <c r="LHA30" s="158"/>
      <c r="LHB30" s="158"/>
      <c r="LHC30" s="158"/>
      <c r="LHD30" s="158"/>
      <c r="LHE30" s="158"/>
      <c r="LHF30" s="158"/>
      <c r="LHG30" s="158"/>
      <c r="LHH30" s="158"/>
      <c r="LHI30" s="158"/>
      <c r="LHJ30" s="158"/>
      <c r="LHK30" s="158"/>
      <c r="LHL30" s="158"/>
      <c r="LHM30" s="158"/>
      <c r="LHN30" s="158"/>
      <c r="LHO30" s="158"/>
      <c r="LHP30" s="158"/>
      <c r="LHQ30" s="158"/>
      <c r="LHR30" s="158"/>
      <c r="LHS30" s="158"/>
      <c r="LHT30" s="158"/>
      <c r="LHU30" s="158"/>
      <c r="LHV30" s="158"/>
      <c r="LHW30" s="158"/>
      <c r="LHX30" s="158"/>
      <c r="LHY30" s="158"/>
      <c r="LHZ30" s="158"/>
      <c r="LIA30" s="158"/>
      <c r="LIB30" s="158"/>
      <c r="LIC30" s="158"/>
      <c r="LID30" s="158"/>
      <c r="LIE30" s="158"/>
      <c r="LIF30" s="158"/>
      <c r="LIG30" s="158"/>
      <c r="LIH30" s="158"/>
      <c r="LII30" s="158"/>
      <c r="LIJ30" s="158"/>
      <c r="LIK30" s="158"/>
      <c r="LIL30" s="158"/>
      <c r="LIM30" s="158"/>
      <c r="LIN30" s="158"/>
      <c r="LIO30" s="158"/>
      <c r="LIP30" s="158"/>
      <c r="LIQ30" s="158"/>
      <c r="LIR30" s="158"/>
      <c r="LIS30" s="158"/>
      <c r="LIT30" s="158"/>
      <c r="LIU30" s="158"/>
      <c r="LIV30" s="158"/>
      <c r="LIW30" s="158"/>
      <c r="LIX30" s="158"/>
      <c r="LIY30" s="158"/>
      <c r="LIZ30" s="158"/>
      <c r="LJA30" s="158"/>
      <c r="LJB30" s="158"/>
      <c r="LJC30" s="158"/>
      <c r="LJD30" s="158"/>
      <c r="LJE30" s="158"/>
      <c r="LJF30" s="158"/>
      <c r="LJG30" s="158"/>
      <c r="LJH30" s="158"/>
      <c r="LJI30" s="158"/>
      <c r="LJJ30" s="158"/>
      <c r="LJK30" s="158"/>
      <c r="LJL30" s="158"/>
      <c r="LJM30" s="158"/>
      <c r="LJN30" s="158"/>
      <c r="LJO30" s="158"/>
      <c r="LJP30" s="158"/>
      <c r="LJQ30" s="158"/>
      <c r="LJR30" s="158"/>
      <c r="LJS30" s="158"/>
      <c r="LJT30" s="158"/>
      <c r="LJU30" s="158"/>
      <c r="LJV30" s="158"/>
      <c r="LJW30" s="158"/>
      <c r="LJX30" s="158"/>
      <c r="LJY30" s="158"/>
      <c r="LJZ30" s="158"/>
      <c r="LKA30" s="158"/>
      <c r="LKB30" s="158"/>
      <c r="LKC30" s="158"/>
      <c r="LKD30" s="158"/>
      <c r="LKE30" s="158"/>
      <c r="LKF30" s="158"/>
      <c r="LKG30" s="158"/>
      <c r="LKH30" s="158"/>
      <c r="LKI30" s="158"/>
      <c r="LKJ30" s="158"/>
      <c r="LKK30" s="158"/>
      <c r="LKL30" s="158"/>
      <c r="LKM30" s="158"/>
      <c r="LKN30" s="158"/>
      <c r="LKO30" s="158"/>
      <c r="LKP30" s="158"/>
      <c r="LKQ30" s="158"/>
      <c r="LKR30" s="158"/>
      <c r="LKS30" s="158"/>
      <c r="LKT30" s="158"/>
      <c r="LKU30" s="158"/>
      <c r="LKV30" s="158"/>
      <c r="LKW30" s="158"/>
      <c r="LKX30" s="158"/>
      <c r="LKY30" s="158"/>
      <c r="LKZ30" s="158"/>
      <c r="LLA30" s="158"/>
      <c r="LLB30" s="158"/>
      <c r="LLC30" s="158"/>
      <c r="LLD30" s="158"/>
      <c r="LLE30" s="158"/>
      <c r="LLF30" s="158"/>
      <c r="LLG30" s="158"/>
      <c r="LLH30" s="158"/>
      <c r="LLI30" s="158"/>
      <c r="LLJ30" s="158"/>
      <c r="LLK30" s="158"/>
      <c r="LLL30" s="158"/>
      <c r="LLM30" s="158"/>
      <c r="LLN30" s="158"/>
      <c r="LLO30" s="158"/>
      <c r="LLP30" s="158"/>
      <c r="LLQ30" s="158"/>
      <c r="LLR30" s="158"/>
      <c r="LLS30" s="158"/>
      <c r="LLT30" s="158"/>
      <c r="LLU30" s="158"/>
      <c r="LLV30" s="158"/>
      <c r="LLW30" s="158"/>
      <c r="LLX30" s="158"/>
      <c r="LLY30" s="158"/>
      <c r="LLZ30" s="158"/>
      <c r="LMA30" s="158"/>
      <c r="LMB30" s="158"/>
      <c r="LMC30" s="158"/>
      <c r="LMD30" s="158"/>
      <c r="LME30" s="158"/>
      <c r="LMF30" s="158"/>
      <c r="LMG30" s="158"/>
      <c r="LMH30" s="158"/>
      <c r="LMI30" s="158"/>
      <c r="LMJ30" s="158"/>
      <c r="LMK30" s="158"/>
      <c r="LML30" s="158"/>
      <c r="LMM30" s="158"/>
      <c r="LMN30" s="158"/>
      <c r="LMO30" s="158"/>
      <c r="LMP30" s="158"/>
      <c r="LMQ30" s="158"/>
      <c r="LMR30" s="158"/>
      <c r="LMS30" s="158"/>
      <c r="LMT30" s="158"/>
      <c r="LMU30" s="158"/>
      <c r="LMV30" s="158"/>
      <c r="LMW30" s="158"/>
      <c r="LMX30" s="158"/>
      <c r="LMY30" s="158"/>
      <c r="LMZ30" s="158"/>
      <c r="LNA30" s="158"/>
      <c r="LNB30" s="158"/>
      <c r="LNC30" s="158"/>
      <c r="LND30" s="158"/>
      <c r="LNE30" s="158"/>
      <c r="LNF30" s="158"/>
      <c r="LNG30" s="158"/>
      <c r="LNH30" s="158"/>
      <c r="LNI30" s="158"/>
      <c r="LNJ30" s="158"/>
      <c r="LNK30" s="158"/>
      <c r="LNL30" s="158"/>
      <c r="LNM30" s="158"/>
      <c r="LNN30" s="158"/>
      <c r="LNO30" s="158"/>
      <c r="LNP30" s="158"/>
      <c r="LNQ30" s="158"/>
      <c r="LNR30" s="158"/>
      <c r="LNS30" s="158"/>
      <c r="LNT30" s="158"/>
      <c r="LNU30" s="158"/>
      <c r="LNV30" s="158"/>
      <c r="LNW30" s="158"/>
      <c r="LNX30" s="158"/>
      <c r="LNY30" s="158"/>
      <c r="LNZ30" s="158"/>
      <c r="LOA30" s="158"/>
      <c r="LOB30" s="158"/>
      <c r="LOC30" s="158"/>
      <c r="LOD30" s="158"/>
      <c r="LOE30" s="158"/>
      <c r="LOF30" s="158"/>
      <c r="LOG30" s="158"/>
      <c r="LOH30" s="158"/>
      <c r="LOI30" s="158"/>
      <c r="LOJ30" s="158"/>
      <c r="LOK30" s="158"/>
      <c r="LOL30" s="158"/>
      <c r="LOM30" s="158"/>
      <c r="LON30" s="158"/>
      <c r="LOO30" s="158"/>
      <c r="LOP30" s="158"/>
      <c r="LOQ30" s="158"/>
      <c r="LOR30" s="158"/>
      <c r="LOS30" s="158"/>
      <c r="LOT30" s="158"/>
      <c r="LOU30" s="158"/>
      <c r="LOV30" s="158"/>
      <c r="LOW30" s="158"/>
      <c r="LOX30" s="158"/>
      <c r="LOY30" s="158"/>
      <c r="LOZ30" s="158"/>
      <c r="LPA30" s="158"/>
      <c r="LPB30" s="158"/>
      <c r="LPC30" s="158"/>
      <c r="LPD30" s="158"/>
      <c r="LPE30" s="158"/>
      <c r="LPF30" s="158"/>
      <c r="LPG30" s="158"/>
      <c r="LPH30" s="158"/>
      <c r="LPI30" s="158"/>
      <c r="LPJ30" s="158"/>
      <c r="LPK30" s="158"/>
      <c r="LPL30" s="158"/>
      <c r="LPM30" s="158"/>
      <c r="LPN30" s="158"/>
      <c r="LPO30" s="158"/>
      <c r="LPP30" s="158"/>
      <c r="LPQ30" s="158"/>
      <c r="LPR30" s="158"/>
      <c r="LPS30" s="158"/>
      <c r="LPT30" s="158"/>
      <c r="LPU30" s="158"/>
      <c r="LPV30" s="158"/>
      <c r="LPW30" s="158"/>
      <c r="LPX30" s="158"/>
      <c r="LPY30" s="158"/>
      <c r="LPZ30" s="158"/>
      <c r="LQA30" s="158"/>
      <c r="LQB30" s="158"/>
      <c r="LQC30" s="158"/>
      <c r="LQD30" s="158"/>
      <c r="LQE30" s="158"/>
      <c r="LQF30" s="158"/>
      <c r="LQG30" s="158"/>
      <c r="LQH30" s="158"/>
      <c r="LQI30" s="158"/>
      <c r="LQJ30" s="158"/>
      <c r="LQK30" s="158"/>
      <c r="LQL30" s="158"/>
      <c r="LQM30" s="158"/>
      <c r="LQN30" s="158"/>
      <c r="LQO30" s="158"/>
      <c r="LQP30" s="158"/>
      <c r="LQQ30" s="158"/>
      <c r="LQR30" s="158"/>
      <c r="LQS30" s="158"/>
      <c r="LQT30" s="158"/>
      <c r="LQU30" s="158"/>
      <c r="LQV30" s="158"/>
      <c r="LQW30" s="158"/>
      <c r="LQX30" s="158"/>
      <c r="LQY30" s="158"/>
      <c r="LQZ30" s="158"/>
      <c r="LRA30" s="158"/>
      <c r="LRB30" s="158"/>
      <c r="LRC30" s="158"/>
      <c r="LRD30" s="158"/>
      <c r="LRE30" s="158"/>
      <c r="LRF30" s="158"/>
      <c r="LRG30" s="158"/>
      <c r="LRH30" s="158"/>
      <c r="LRI30" s="158"/>
      <c r="LRJ30" s="158"/>
      <c r="LRK30" s="158"/>
      <c r="LRL30" s="158"/>
      <c r="LRM30" s="158"/>
      <c r="LRN30" s="158"/>
      <c r="LRO30" s="158"/>
      <c r="LRP30" s="158"/>
      <c r="LRQ30" s="158"/>
      <c r="LRR30" s="158"/>
      <c r="LRS30" s="158"/>
      <c r="LRT30" s="158"/>
      <c r="LRU30" s="158"/>
      <c r="LRV30" s="158"/>
      <c r="LRW30" s="158"/>
      <c r="LRX30" s="158"/>
      <c r="LRY30" s="158"/>
      <c r="LRZ30" s="158"/>
      <c r="LSA30" s="158"/>
      <c r="LSB30" s="158"/>
      <c r="LSC30" s="158"/>
      <c r="LSD30" s="158"/>
      <c r="LSE30" s="158"/>
      <c r="LSF30" s="158"/>
      <c r="LSG30" s="158"/>
      <c r="LSH30" s="158"/>
      <c r="LSI30" s="158"/>
      <c r="LSJ30" s="158"/>
      <c r="LSK30" s="158"/>
      <c r="LSL30" s="158"/>
      <c r="LSM30" s="158"/>
      <c r="LSN30" s="158"/>
      <c r="LSO30" s="158"/>
      <c r="LSP30" s="158"/>
      <c r="LSQ30" s="158"/>
      <c r="LSR30" s="158"/>
      <c r="LSS30" s="158"/>
      <c r="LST30" s="158"/>
      <c r="LSU30" s="158"/>
      <c r="LSV30" s="158"/>
      <c r="LSW30" s="158"/>
      <c r="LSX30" s="158"/>
      <c r="LSY30" s="158"/>
      <c r="LSZ30" s="158"/>
      <c r="LTA30" s="158"/>
      <c r="LTB30" s="158"/>
      <c r="LTC30" s="158"/>
      <c r="LTD30" s="158"/>
      <c r="LTE30" s="158"/>
      <c r="LTF30" s="158"/>
      <c r="LTG30" s="158"/>
      <c r="LTH30" s="158"/>
      <c r="LTI30" s="158"/>
      <c r="LTJ30" s="158"/>
      <c r="LTK30" s="158"/>
      <c r="LTL30" s="158"/>
      <c r="LTM30" s="158"/>
      <c r="LTN30" s="158"/>
      <c r="LTO30" s="158"/>
      <c r="LTP30" s="158"/>
      <c r="LTQ30" s="158"/>
      <c r="LTR30" s="158"/>
      <c r="LTS30" s="158"/>
      <c r="LTT30" s="158"/>
      <c r="LTU30" s="158"/>
      <c r="LTV30" s="158"/>
      <c r="LTW30" s="158"/>
      <c r="LTX30" s="158"/>
      <c r="LTY30" s="158"/>
      <c r="LTZ30" s="158"/>
      <c r="LUA30" s="158"/>
      <c r="LUB30" s="158"/>
      <c r="LUC30" s="158"/>
      <c r="LUD30" s="158"/>
      <c r="LUE30" s="158"/>
      <c r="LUF30" s="158"/>
      <c r="LUG30" s="158"/>
      <c r="LUH30" s="158"/>
      <c r="LUI30" s="158"/>
      <c r="LUJ30" s="158"/>
      <c r="LUK30" s="158"/>
      <c r="LUL30" s="158"/>
      <c r="LUM30" s="158"/>
      <c r="LUN30" s="158"/>
      <c r="LUO30" s="158"/>
      <c r="LUP30" s="158"/>
      <c r="LUQ30" s="158"/>
      <c r="LUR30" s="158"/>
      <c r="LUS30" s="158"/>
      <c r="LUT30" s="158"/>
      <c r="LUU30" s="158"/>
      <c r="LUV30" s="158"/>
      <c r="LUW30" s="158"/>
      <c r="LUX30" s="158"/>
      <c r="LUY30" s="158"/>
      <c r="LUZ30" s="158"/>
      <c r="LVA30" s="158"/>
      <c r="LVB30" s="158"/>
      <c r="LVC30" s="158"/>
      <c r="LVD30" s="158"/>
      <c r="LVE30" s="158"/>
      <c r="LVF30" s="158"/>
      <c r="LVG30" s="158"/>
      <c r="LVH30" s="158"/>
      <c r="LVI30" s="158"/>
      <c r="LVJ30" s="158"/>
      <c r="LVK30" s="158"/>
      <c r="LVL30" s="158"/>
      <c r="LVM30" s="158"/>
      <c r="LVN30" s="158"/>
      <c r="LVO30" s="158"/>
      <c r="LVP30" s="158"/>
      <c r="LVQ30" s="158"/>
      <c r="LVR30" s="158"/>
      <c r="LVS30" s="158"/>
      <c r="LVT30" s="158"/>
      <c r="LVU30" s="158"/>
      <c r="LVV30" s="158"/>
      <c r="LVW30" s="158"/>
      <c r="LVX30" s="158"/>
      <c r="LVY30" s="158"/>
      <c r="LVZ30" s="158"/>
      <c r="LWA30" s="158"/>
      <c r="LWB30" s="158"/>
      <c r="LWC30" s="158"/>
      <c r="LWD30" s="158"/>
      <c r="LWE30" s="158"/>
      <c r="LWF30" s="158"/>
      <c r="LWG30" s="158"/>
      <c r="LWH30" s="158"/>
      <c r="LWI30" s="158"/>
      <c r="LWJ30" s="158"/>
      <c r="LWK30" s="158"/>
      <c r="LWL30" s="158"/>
      <c r="LWM30" s="158"/>
      <c r="LWN30" s="158"/>
      <c r="LWO30" s="158"/>
      <c r="LWP30" s="158"/>
      <c r="LWQ30" s="158"/>
      <c r="LWR30" s="158"/>
      <c r="LWS30" s="158"/>
      <c r="LWT30" s="158"/>
      <c r="LWU30" s="158"/>
      <c r="LWV30" s="158"/>
      <c r="LWW30" s="158"/>
      <c r="LWX30" s="158"/>
      <c r="LWY30" s="158"/>
      <c r="LWZ30" s="158"/>
      <c r="LXA30" s="158"/>
      <c r="LXB30" s="158"/>
      <c r="LXC30" s="158"/>
      <c r="LXD30" s="158"/>
      <c r="LXE30" s="158"/>
      <c r="LXF30" s="158"/>
      <c r="LXG30" s="158"/>
      <c r="LXH30" s="158"/>
      <c r="LXI30" s="158"/>
      <c r="LXJ30" s="158"/>
      <c r="LXK30" s="158"/>
      <c r="LXL30" s="158"/>
      <c r="LXM30" s="158"/>
      <c r="LXN30" s="158"/>
      <c r="LXO30" s="158"/>
      <c r="LXP30" s="158"/>
      <c r="LXQ30" s="158"/>
      <c r="LXR30" s="158"/>
      <c r="LXS30" s="158"/>
      <c r="LXT30" s="158"/>
      <c r="LXU30" s="158"/>
      <c r="LXV30" s="158"/>
      <c r="LXW30" s="158"/>
      <c r="LXX30" s="158"/>
      <c r="LXY30" s="158"/>
      <c r="LXZ30" s="158"/>
      <c r="LYA30" s="158"/>
      <c r="LYB30" s="158"/>
      <c r="LYC30" s="158"/>
      <c r="LYD30" s="158"/>
      <c r="LYE30" s="158"/>
      <c r="LYF30" s="158"/>
      <c r="LYG30" s="158"/>
      <c r="LYH30" s="158"/>
      <c r="LYI30" s="158"/>
      <c r="LYJ30" s="158"/>
      <c r="LYK30" s="158"/>
      <c r="LYL30" s="158"/>
      <c r="LYM30" s="158"/>
      <c r="LYN30" s="158"/>
      <c r="LYO30" s="158"/>
      <c r="LYP30" s="158"/>
      <c r="LYQ30" s="158"/>
      <c r="LYR30" s="158"/>
      <c r="LYS30" s="158"/>
      <c r="LYT30" s="158"/>
      <c r="LYU30" s="158"/>
      <c r="LYV30" s="158"/>
      <c r="LYW30" s="158"/>
      <c r="LYX30" s="158"/>
      <c r="LYY30" s="158"/>
      <c r="LYZ30" s="158"/>
      <c r="LZA30" s="158"/>
      <c r="LZB30" s="158"/>
      <c r="LZC30" s="158"/>
      <c r="LZD30" s="158"/>
      <c r="LZE30" s="158"/>
      <c r="LZF30" s="158"/>
      <c r="LZG30" s="158"/>
      <c r="LZH30" s="158"/>
      <c r="LZI30" s="158"/>
      <c r="LZJ30" s="158"/>
      <c r="LZK30" s="158"/>
      <c r="LZL30" s="158"/>
      <c r="LZM30" s="158"/>
      <c r="LZN30" s="158"/>
      <c r="LZO30" s="158"/>
      <c r="LZP30" s="158"/>
      <c r="LZQ30" s="158"/>
      <c r="LZR30" s="158"/>
      <c r="LZS30" s="158"/>
      <c r="LZT30" s="158"/>
      <c r="LZU30" s="158"/>
      <c r="LZV30" s="158"/>
      <c r="LZW30" s="158"/>
      <c r="LZX30" s="158"/>
      <c r="LZY30" s="158"/>
      <c r="LZZ30" s="158"/>
      <c r="MAA30" s="158"/>
      <c r="MAB30" s="158"/>
      <c r="MAC30" s="158"/>
      <c r="MAD30" s="158"/>
      <c r="MAE30" s="158"/>
      <c r="MAF30" s="158"/>
      <c r="MAG30" s="158"/>
      <c r="MAH30" s="158"/>
      <c r="MAI30" s="158"/>
      <c r="MAJ30" s="158"/>
      <c r="MAK30" s="158"/>
      <c r="MAL30" s="158"/>
      <c r="MAM30" s="158"/>
      <c r="MAN30" s="158"/>
      <c r="MAO30" s="158"/>
      <c r="MAP30" s="158"/>
      <c r="MAQ30" s="158"/>
      <c r="MAR30" s="158"/>
      <c r="MAS30" s="158"/>
      <c r="MAT30" s="158"/>
      <c r="MAU30" s="158"/>
      <c r="MAV30" s="158"/>
      <c r="MAW30" s="158"/>
      <c r="MAX30" s="158"/>
      <c r="MAY30" s="158"/>
      <c r="MAZ30" s="158"/>
      <c r="MBA30" s="158"/>
      <c r="MBB30" s="158"/>
      <c r="MBC30" s="158"/>
      <c r="MBD30" s="158"/>
      <c r="MBE30" s="158"/>
      <c r="MBF30" s="158"/>
      <c r="MBG30" s="158"/>
      <c r="MBH30" s="158"/>
      <c r="MBI30" s="158"/>
      <c r="MBJ30" s="158"/>
      <c r="MBK30" s="158"/>
      <c r="MBL30" s="158"/>
      <c r="MBM30" s="158"/>
      <c r="MBN30" s="158"/>
      <c r="MBO30" s="158"/>
      <c r="MBP30" s="158"/>
      <c r="MBQ30" s="158"/>
      <c r="MBR30" s="158"/>
      <c r="MBS30" s="158"/>
      <c r="MBT30" s="158"/>
      <c r="MBU30" s="158"/>
      <c r="MBV30" s="158"/>
      <c r="MBW30" s="158"/>
      <c r="MBX30" s="158"/>
      <c r="MBY30" s="158"/>
      <c r="MBZ30" s="158"/>
      <c r="MCA30" s="158"/>
      <c r="MCB30" s="158"/>
      <c r="MCC30" s="158"/>
      <c r="MCD30" s="158"/>
      <c r="MCE30" s="158"/>
      <c r="MCF30" s="158"/>
      <c r="MCG30" s="158"/>
      <c r="MCH30" s="158"/>
      <c r="MCI30" s="158"/>
      <c r="MCJ30" s="158"/>
      <c r="MCK30" s="158"/>
      <c r="MCL30" s="158"/>
      <c r="MCM30" s="158"/>
      <c r="MCN30" s="158"/>
      <c r="MCO30" s="158"/>
      <c r="MCP30" s="158"/>
      <c r="MCQ30" s="158"/>
      <c r="MCR30" s="158"/>
      <c r="MCS30" s="158"/>
      <c r="MCT30" s="158"/>
      <c r="MCU30" s="158"/>
      <c r="MCV30" s="158"/>
      <c r="MCW30" s="158"/>
      <c r="MCX30" s="158"/>
      <c r="MCY30" s="158"/>
      <c r="MCZ30" s="158"/>
      <c r="MDA30" s="158"/>
      <c r="MDB30" s="158"/>
      <c r="MDC30" s="158"/>
      <c r="MDD30" s="158"/>
      <c r="MDE30" s="158"/>
      <c r="MDF30" s="158"/>
      <c r="MDG30" s="158"/>
      <c r="MDH30" s="158"/>
      <c r="MDI30" s="158"/>
      <c r="MDJ30" s="158"/>
      <c r="MDK30" s="158"/>
      <c r="MDL30" s="158"/>
      <c r="MDM30" s="158"/>
      <c r="MDN30" s="158"/>
      <c r="MDO30" s="158"/>
      <c r="MDP30" s="158"/>
      <c r="MDQ30" s="158"/>
      <c r="MDR30" s="158"/>
      <c r="MDS30" s="158"/>
      <c r="MDT30" s="158"/>
      <c r="MDU30" s="158"/>
      <c r="MDV30" s="158"/>
      <c r="MDW30" s="158"/>
      <c r="MDX30" s="158"/>
      <c r="MDY30" s="158"/>
      <c r="MDZ30" s="158"/>
      <c r="MEA30" s="158"/>
      <c r="MEB30" s="158"/>
      <c r="MEC30" s="158"/>
      <c r="MED30" s="158"/>
      <c r="MEE30" s="158"/>
      <c r="MEF30" s="158"/>
      <c r="MEG30" s="158"/>
      <c r="MEH30" s="158"/>
      <c r="MEI30" s="158"/>
      <c r="MEJ30" s="158"/>
      <c r="MEK30" s="158"/>
      <c r="MEL30" s="158"/>
      <c r="MEM30" s="158"/>
      <c r="MEN30" s="158"/>
      <c r="MEO30" s="158"/>
      <c r="MEP30" s="158"/>
      <c r="MEQ30" s="158"/>
      <c r="MER30" s="158"/>
      <c r="MES30" s="158"/>
      <c r="MET30" s="158"/>
      <c r="MEU30" s="158"/>
      <c r="MEV30" s="158"/>
      <c r="MEW30" s="158"/>
      <c r="MEX30" s="158"/>
      <c r="MEY30" s="158"/>
      <c r="MEZ30" s="158"/>
      <c r="MFA30" s="158"/>
      <c r="MFB30" s="158"/>
      <c r="MFC30" s="158"/>
      <c r="MFD30" s="158"/>
      <c r="MFE30" s="158"/>
      <c r="MFF30" s="158"/>
      <c r="MFG30" s="158"/>
      <c r="MFH30" s="158"/>
      <c r="MFI30" s="158"/>
      <c r="MFJ30" s="158"/>
      <c r="MFK30" s="158"/>
      <c r="MFL30" s="158"/>
      <c r="MFM30" s="158"/>
      <c r="MFN30" s="158"/>
      <c r="MFO30" s="158"/>
      <c r="MFP30" s="158"/>
      <c r="MFQ30" s="158"/>
      <c r="MFR30" s="158"/>
      <c r="MFS30" s="158"/>
      <c r="MFT30" s="158"/>
      <c r="MFU30" s="158"/>
      <c r="MFV30" s="158"/>
      <c r="MFW30" s="158"/>
      <c r="MFX30" s="158"/>
      <c r="MFY30" s="158"/>
      <c r="MFZ30" s="158"/>
      <c r="MGA30" s="158"/>
      <c r="MGB30" s="158"/>
      <c r="MGC30" s="158"/>
      <c r="MGD30" s="158"/>
      <c r="MGE30" s="158"/>
      <c r="MGF30" s="158"/>
      <c r="MGG30" s="158"/>
      <c r="MGH30" s="158"/>
      <c r="MGI30" s="158"/>
      <c r="MGJ30" s="158"/>
      <c r="MGK30" s="158"/>
      <c r="MGL30" s="158"/>
      <c r="MGM30" s="158"/>
      <c r="MGN30" s="158"/>
      <c r="MGO30" s="158"/>
      <c r="MGP30" s="158"/>
      <c r="MGQ30" s="158"/>
      <c r="MGR30" s="158"/>
      <c r="MGS30" s="158"/>
      <c r="MGT30" s="158"/>
      <c r="MGU30" s="158"/>
      <c r="MGV30" s="158"/>
      <c r="MGW30" s="158"/>
      <c r="MGX30" s="158"/>
      <c r="MGY30" s="158"/>
      <c r="MGZ30" s="158"/>
      <c r="MHA30" s="158"/>
      <c r="MHB30" s="158"/>
      <c r="MHC30" s="158"/>
      <c r="MHD30" s="158"/>
      <c r="MHE30" s="158"/>
      <c r="MHF30" s="158"/>
      <c r="MHG30" s="158"/>
      <c r="MHH30" s="158"/>
      <c r="MHI30" s="158"/>
      <c r="MHJ30" s="158"/>
      <c r="MHK30" s="158"/>
      <c r="MHL30" s="158"/>
      <c r="MHM30" s="158"/>
      <c r="MHN30" s="158"/>
      <c r="MHO30" s="158"/>
      <c r="MHP30" s="158"/>
      <c r="MHQ30" s="158"/>
      <c r="MHR30" s="158"/>
      <c r="MHS30" s="158"/>
      <c r="MHT30" s="158"/>
      <c r="MHU30" s="158"/>
      <c r="MHV30" s="158"/>
      <c r="MHW30" s="158"/>
      <c r="MHX30" s="158"/>
      <c r="MHY30" s="158"/>
      <c r="MHZ30" s="158"/>
      <c r="MIA30" s="158"/>
      <c r="MIB30" s="158"/>
      <c r="MIC30" s="158"/>
      <c r="MID30" s="158"/>
      <c r="MIE30" s="158"/>
      <c r="MIF30" s="158"/>
      <c r="MIG30" s="158"/>
      <c r="MIH30" s="158"/>
      <c r="MII30" s="158"/>
      <c r="MIJ30" s="158"/>
      <c r="MIK30" s="158"/>
      <c r="MIL30" s="158"/>
      <c r="MIM30" s="158"/>
      <c r="MIN30" s="158"/>
      <c r="MIO30" s="158"/>
      <c r="MIP30" s="158"/>
      <c r="MIQ30" s="158"/>
      <c r="MIR30" s="158"/>
      <c r="MIS30" s="158"/>
      <c r="MIT30" s="158"/>
      <c r="MIU30" s="158"/>
      <c r="MIV30" s="158"/>
      <c r="MIW30" s="158"/>
      <c r="MIX30" s="158"/>
      <c r="MIY30" s="158"/>
      <c r="MIZ30" s="158"/>
      <c r="MJA30" s="158"/>
      <c r="MJB30" s="158"/>
      <c r="MJC30" s="158"/>
      <c r="MJD30" s="158"/>
      <c r="MJE30" s="158"/>
      <c r="MJF30" s="158"/>
      <c r="MJG30" s="158"/>
      <c r="MJH30" s="158"/>
      <c r="MJI30" s="158"/>
      <c r="MJJ30" s="158"/>
      <c r="MJK30" s="158"/>
      <c r="MJL30" s="158"/>
      <c r="MJM30" s="158"/>
      <c r="MJN30" s="158"/>
      <c r="MJO30" s="158"/>
      <c r="MJP30" s="158"/>
      <c r="MJQ30" s="158"/>
      <c r="MJR30" s="158"/>
      <c r="MJS30" s="158"/>
      <c r="MJT30" s="158"/>
      <c r="MJU30" s="158"/>
      <c r="MJV30" s="158"/>
      <c r="MJW30" s="158"/>
      <c r="MJX30" s="158"/>
      <c r="MJY30" s="158"/>
      <c r="MJZ30" s="158"/>
      <c r="MKA30" s="158"/>
      <c r="MKB30" s="158"/>
      <c r="MKC30" s="158"/>
      <c r="MKD30" s="158"/>
      <c r="MKE30" s="158"/>
      <c r="MKF30" s="158"/>
      <c r="MKG30" s="158"/>
      <c r="MKH30" s="158"/>
      <c r="MKI30" s="158"/>
      <c r="MKJ30" s="158"/>
      <c r="MKK30" s="158"/>
      <c r="MKL30" s="158"/>
      <c r="MKM30" s="158"/>
      <c r="MKN30" s="158"/>
      <c r="MKO30" s="158"/>
      <c r="MKP30" s="158"/>
      <c r="MKQ30" s="158"/>
      <c r="MKR30" s="158"/>
      <c r="MKS30" s="158"/>
      <c r="MKT30" s="158"/>
      <c r="MKU30" s="158"/>
      <c r="MKV30" s="158"/>
      <c r="MKW30" s="158"/>
      <c r="MKX30" s="158"/>
      <c r="MKY30" s="158"/>
      <c r="MKZ30" s="158"/>
      <c r="MLA30" s="158"/>
      <c r="MLB30" s="158"/>
      <c r="MLC30" s="158"/>
      <c r="MLD30" s="158"/>
      <c r="MLE30" s="158"/>
      <c r="MLF30" s="158"/>
      <c r="MLG30" s="158"/>
      <c r="MLH30" s="158"/>
      <c r="MLI30" s="158"/>
      <c r="MLJ30" s="158"/>
      <c r="MLK30" s="158"/>
      <c r="MLL30" s="158"/>
      <c r="MLM30" s="158"/>
      <c r="MLN30" s="158"/>
      <c r="MLO30" s="158"/>
      <c r="MLP30" s="158"/>
      <c r="MLQ30" s="158"/>
      <c r="MLR30" s="158"/>
      <c r="MLS30" s="158"/>
      <c r="MLT30" s="158"/>
      <c r="MLU30" s="158"/>
      <c r="MLV30" s="158"/>
      <c r="MLW30" s="158"/>
      <c r="MLX30" s="158"/>
      <c r="MLY30" s="158"/>
      <c r="MLZ30" s="158"/>
      <c r="MMA30" s="158"/>
      <c r="MMB30" s="158"/>
      <c r="MMC30" s="158"/>
      <c r="MMD30" s="158"/>
      <c r="MME30" s="158"/>
      <c r="MMF30" s="158"/>
      <c r="MMG30" s="158"/>
      <c r="MMH30" s="158"/>
      <c r="MMI30" s="158"/>
      <c r="MMJ30" s="158"/>
      <c r="MMK30" s="158"/>
      <c r="MML30" s="158"/>
      <c r="MMM30" s="158"/>
      <c r="MMN30" s="158"/>
      <c r="MMO30" s="158"/>
      <c r="MMP30" s="158"/>
      <c r="MMQ30" s="158"/>
      <c r="MMR30" s="158"/>
      <c r="MMS30" s="158"/>
      <c r="MMT30" s="158"/>
      <c r="MMU30" s="158"/>
      <c r="MMV30" s="158"/>
      <c r="MMW30" s="158"/>
      <c r="MMX30" s="158"/>
      <c r="MMY30" s="158"/>
      <c r="MMZ30" s="158"/>
      <c r="MNA30" s="158"/>
      <c r="MNB30" s="158"/>
      <c r="MNC30" s="158"/>
      <c r="MND30" s="158"/>
      <c r="MNE30" s="158"/>
      <c r="MNF30" s="158"/>
      <c r="MNG30" s="158"/>
      <c r="MNH30" s="158"/>
      <c r="MNI30" s="158"/>
      <c r="MNJ30" s="158"/>
      <c r="MNK30" s="158"/>
      <c r="MNL30" s="158"/>
      <c r="MNM30" s="158"/>
      <c r="MNN30" s="158"/>
      <c r="MNO30" s="158"/>
      <c r="MNP30" s="158"/>
      <c r="MNQ30" s="158"/>
      <c r="MNR30" s="158"/>
      <c r="MNS30" s="158"/>
      <c r="MNT30" s="158"/>
      <c r="MNU30" s="158"/>
      <c r="MNV30" s="158"/>
      <c r="MNW30" s="158"/>
      <c r="MNX30" s="158"/>
      <c r="MNY30" s="158"/>
      <c r="MNZ30" s="158"/>
      <c r="MOA30" s="158"/>
      <c r="MOB30" s="158"/>
      <c r="MOC30" s="158"/>
      <c r="MOD30" s="158"/>
      <c r="MOE30" s="158"/>
      <c r="MOF30" s="158"/>
      <c r="MOG30" s="158"/>
      <c r="MOH30" s="158"/>
      <c r="MOI30" s="158"/>
      <c r="MOJ30" s="158"/>
      <c r="MOK30" s="158"/>
      <c r="MOL30" s="158"/>
      <c r="MOM30" s="158"/>
      <c r="MON30" s="158"/>
      <c r="MOO30" s="158"/>
      <c r="MOP30" s="158"/>
      <c r="MOQ30" s="158"/>
      <c r="MOR30" s="158"/>
      <c r="MOS30" s="158"/>
      <c r="MOT30" s="158"/>
      <c r="MOU30" s="158"/>
      <c r="MOV30" s="158"/>
      <c r="MOW30" s="158"/>
      <c r="MOX30" s="158"/>
      <c r="MOY30" s="158"/>
      <c r="MOZ30" s="158"/>
      <c r="MPA30" s="158"/>
      <c r="MPB30" s="158"/>
      <c r="MPC30" s="158"/>
      <c r="MPD30" s="158"/>
      <c r="MPE30" s="158"/>
      <c r="MPF30" s="158"/>
      <c r="MPG30" s="158"/>
      <c r="MPH30" s="158"/>
      <c r="MPI30" s="158"/>
      <c r="MPJ30" s="158"/>
      <c r="MPK30" s="158"/>
      <c r="MPL30" s="158"/>
      <c r="MPM30" s="158"/>
      <c r="MPN30" s="158"/>
      <c r="MPO30" s="158"/>
      <c r="MPP30" s="158"/>
      <c r="MPQ30" s="158"/>
      <c r="MPR30" s="158"/>
      <c r="MPS30" s="158"/>
      <c r="MPT30" s="158"/>
      <c r="MPU30" s="158"/>
      <c r="MPV30" s="158"/>
      <c r="MPW30" s="158"/>
      <c r="MPX30" s="158"/>
      <c r="MPY30" s="158"/>
      <c r="MPZ30" s="158"/>
      <c r="MQA30" s="158"/>
      <c r="MQB30" s="158"/>
      <c r="MQC30" s="158"/>
      <c r="MQD30" s="158"/>
      <c r="MQE30" s="158"/>
      <c r="MQF30" s="158"/>
      <c r="MQG30" s="158"/>
      <c r="MQH30" s="158"/>
      <c r="MQI30" s="158"/>
      <c r="MQJ30" s="158"/>
      <c r="MQK30" s="158"/>
      <c r="MQL30" s="158"/>
      <c r="MQM30" s="158"/>
      <c r="MQN30" s="158"/>
      <c r="MQO30" s="158"/>
      <c r="MQP30" s="158"/>
      <c r="MQQ30" s="158"/>
      <c r="MQR30" s="158"/>
      <c r="MQS30" s="158"/>
      <c r="MQT30" s="158"/>
      <c r="MQU30" s="158"/>
      <c r="MQV30" s="158"/>
      <c r="MQW30" s="158"/>
      <c r="MQX30" s="158"/>
      <c r="MQY30" s="158"/>
      <c r="MQZ30" s="158"/>
      <c r="MRA30" s="158"/>
      <c r="MRB30" s="158"/>
      <c r="MRC30" s="158"/>
      <c r="MRD30" s="158"/>
      <c r="MRE30" s="158"/>
      <c r="MRF30" s="158"/>
      <c r="MRG30" s="158"/>
      <c r="MRH30" s="158"/>
      <c r="MRI30" s="158"/>
      <c r="MRJ30" s="158"/>
      <c r="MRK30" s="158"/>
      <c r="MRL30" s="158"/>
      <c r="MRM30" s="158"/>
      <c r="MRN30" s="158"/>
      <c r="MRO30" s="158"/>
      <c r="MRP30" s="158"/>
      <c r="MRQ30" s="158"/>
      <c r="MRR30" s="158"/>
      <c r="MRS30" s="158"/>
      <c r="MRT30" s="158"/>
      <c r="MRU30" s="158"/>
      <c r="MRV30" s="158"/>
      <c r="MRW30" s="158"/>
      <c r="MRX30" s="158"/>
      <c r="MRY30" s="158"/>
      <c r="MRZ30" s="158"/>
      <c r="MSA30" s="158"/>
      <c r="MSB30" s="158"/>
      <c r="MSC30" s="158"/>
      <c r="MSD30" s="158"/>
      <c r="MSE30" s="158"/>
      <c r="MSF30" s="158"/>
      <c r="MSG30" s="158"/>
      <c r="MSH30" s="158"/>
      <c r="MSI30" s="158"/>
      <c r="MSJ30" s="158"/>
      <c r="MSK30" s="158"/>
      <c r="MSL30" s="158"/>
      <c r="MSM30" s="158"/>
      <c r="MSN30" s="158"/>
      <c r="MSO30" s="158"/>
      <c r="MSP30" s="158"/>
      <c r="MSQ30" s="158"/>
      <c r="MSR30" s="158"/>
      <c r="MSS30" s="158"/>
      <c r="MST30" s="158"/>
      <c r="MSU30" s="158"/>
      <c r="MSV30" s="158"/>
      <c r="MSW30" s="158"/>
      <c r="MSX30" s="158"/>
      <c r="MSY30" s="158"/>
      <c r="MSZ30" s="158"/>
      <c r="MTA30" s="158"/>
      <c r="MTB30" s="158"/>
      <c r="MTC30" s="158"/>
      <c r="MTD30" s="158"/>
      <c r="MTE30" s="158"/>
      <c r="MTF30" s="158"/>
      <c r="MTG30" s="158"/>
      <c r="MTH30" s="158"/>
      <c r="MTI30" s="158"/>
      <c r="MTJ30" s="158"/>
      <c r="MTK30" s="158"/>
      <c r="MTL30" s="158"/>
      <c r="MTM30" s="158"/>
      <c r="MTN30" s="158"/>
      <c r="MTO30" s="158"/>
      <c r="MTP30" s="158"/>
      <c r="MTQ30" s="158"/>
      <c r="MTR30" s="158"/>
      <c r="MTS30" s="158"/>
      <c r="MTT30" s="158"/>
      <c r="MTU30" s="158"/>
      <c r="MTV30" s="158"/>
      <c r="MTW30" s="158"/>
      <c r="MTX30" s="158"/>
      <c r="MTY30" s="158"/>
      <c r="MTZ30" s="158"/>
      <c r="MUA30" s="158"/>
      <c r="MUB30" s="158"/>
      <c r="MUC30" s="158"/>
      <c r="MUD30" s="158"/>
      <c r="MUE30" s="158"/>
      <c r="MUF30" s="158"/>
      <c r="MUG30" s="158"/>
      <c r="MUH30" s="158"/>
      <c r="MUI30" s="158"/>
      <c r="MUJ30" s="158"/>
      <c r="MUK30" s="158"/>
      <c r="MUL30" s="158"/>
      <c r="MUM30" s="158"/>
      <c r="MUN30" s="158"/>
      <c r="MUO30" s="158"/>
      <c r="MUP30" s="158"/>
      <c r="MUQ30" s="158"/>
      <c r="MUR30" s="158"/>
      <c r="MUS30" s="158"/>
      <c r="MUT30" s="158"/>
      <c r="MUU30" s="158"/>
      <c r="MUV30" s="158"/>
      <c r="MUW30" s="158"/>
      <c r="MUX30" s="158"/>
      <c r="MUY30" s="158"/>
      <c r="MUZ30" s="158"/>
      <c r="MVA30" s="158"/>
      <c r="MVB30" s="158"/>
      <c r="MVC30" s="158"/>
      <c r="MVD30" s="158"/>
      <c r="MVE30" s="158"/>
      <c r="MVF30" s="158"/>
      <c r="MVG30" s="158"/>
      <c r="MVH30" s="158"/>
      <c r="MVI30" s="158"/>
      <c r="MVJ30" s="158"/>
      <c r="MVK30" s="158"/>
      <c r="MVL30" s="158"/>
      <c r="MVM30" s="158"/>
      <c r="MVN30" s="158"/>
      <c r="MVO30" s="158"/>
      <c r="MVP30" s="158"/>
      <c r="MVQ30" s="158"/>
      <c r="MVR30" s="158"/>
      <c r="MVS30" s="158"/>
      <c r="MVT30" s="158"/>
      <c r="MVU30" s="158"/>
      <c r="MVV30" s="158"/>
      <c r="MVW30" s="158"/>
      <c r="MVX30" s="158"/>
      <c r="MVY30" s="158"/>
      <c r="MVZ30" s="158"/>
      <c r="MWA30" s="158"/>
      <c r="MWB30" s="158"/>
      <c r="MWC30" s="158"/>
      <c r="MWD30" s="158"/>
      <c r="MWE30" s="158"/>
      <c r="MWF30" s="158"/>
      <c r="MWG30" s="158"/>
      <c r="MWH30" s="158"/>
      <c r="MWI30" s="158"/>
      <c r="MWJ30" s="158"/>
      <c r="MWK30" s="158"/>
      <c r="MWL30" s="158"/>
      <c r="MWM30" s="158"/>
      <c r="MWN30" s="158"/>
      <c r="MWO30" s="158"/>
      <c r="MWP30" s="158"/>
      <c r="MWQ30" s="158"/>
      <c r="MWR30" s="158"/>
      <c r="MWS30" s="158"/>
      <c r="MWT30" s="158"/>
      <c r="MWU30" s="158"/>
      <c r="MWV30" s="158"/>
      <c r="MWW30" s="158"/>
      <c r="MWX30" s="158"/>
      <c r="MWY30" s="158"/>
      <c r="MWZ30" s="158"/>
      <c r="MXA30" s="158"/>
      <c r="MXB30" s="158"/>
      <c r="MXC30" s="158"/>
      <c r="MXD30" s="158"/>
      <c r="MXE30" s="158"/>
      <c r="MXF30" s="158"/>
      <c r="MXG30" s="158"/>
      <c r="MXH30" s="158"/>
      <c r="MXI30" s="158"/>
      <c r="MXJ30" s="158"/>
      <c r="MXK30" s="158"/>
      <c r="MXL30" s="158"/>
      <c r="MXM30" s="158"/>
      <c r="MXN30" s="158"/>
      <c r="MXO30" s="158"/>
      <c r="MXP30" s="158"/>
      <c r="MXQ30" s="158"/>
      <c r="MXR30" s="158"/>
      <c r="MXS30" s="158"/>
      <c r="MXT30" s="158"/>
      <c r="MXU30" s="158"/>
      <c r="MXV30" s="158"/>
      <c r="MXW30" s="158"/>
      <c r="MXX30" s="158"/>
      <c r="MXY30" s="158"/>
      <c r="MXZ30" s="158"/>
      <c r="MYA30" s="158"/>
      <c r="MYB30" s="158"/>
      <c r="MYC30" s="158"/>
      <c r="MYD30" s="158"/>
      <c r="MYE30" s="158"/>
      <c r="MYF30" s="158"/>
      <c r="MYG30" s="158"/>
      <c r="MYH30" s="158"/>
      <c r="MYI30" s="158"/>
      <c r="MYJ30" s="158"/>
      <c r="MYK30" s="158"/>
      <c r="MYL30" s="158"/>
      <c r="MYM30" s="158"/>
      <c r="MYN30" s="158"/>
      <c r="MYO30" s="158"/>
      <c r="MYP30" s="158"/>
      <c r="MYQ30" s="158"/>
      <c r="MYR30" s="158"/>
      <c r="MYS30" s="158"/>
      <c r="MYT30" s="158"/>
      <c r="MYU30" s="158"/>
      <c r="MYV30" s="158"/>
      <c r="MYW30" s="158"/>
      <c r="MYX30" s="158"/>
      <c r="MYY30" s="158"/>
      <c r="MYZ30" s="158"/>
      <c r="MZA30" s="158"/>
      <c r="MZB30" s="158"/>
      <c r="MZC30" s="158"/>
      <c r="MZD30" s="158"/>
      <c r="MZE30" s="158"/>
      <c r="MZF30" s="158"/>
      <c r="MZG30" s="158"/>
      <c r="MZH30" s="158"/>
      <c r="MZI30" s="158"/>
      <c r="MZJ30" s="158"/>
      <c r="MZK30" s="158"/>
      <c r="MZL30" s="158"/>
      <c r="MZM30" s="158"/>
      <c r="MZN30" s="158"/>
      <c r="MZO30" s="158"/>
      <c r="MZP30" s="158"/>
      <c r="MZQ30" s="158"/>
      <c r="MZR30" s="158"/>
      <c r="MZS30" s="158"/>
      <c r="MZT30" s="158"/>
      <c r="MZU30" s="158"/>
      <c r="MZV30" s="158"/>
      <c r="MZW30" s="158"/>
      <c r="MZX30" s="158"/>
      <c r="MZY30" s="158"/>
      <c r="MZZ30" s="158"/>
      <c r="NAA30" s="158"/>
      <c r="NAB30" s="158"/>
      <c r="NAC30" s="158"/>
      <c r="NAD30" s="158"/>
      <c r="NAE30" s="158"/>
      <c r="NAF30" s="158"/>
      <c r="NAG30" s="158"/>
      <c r="NAH30" s="158"/>
      <c r="NAI30" s="158"/>
      <c r="NAJ30" s="158"/>
      <c r="NAK30" s="158"/>
      <c r="NAL30" s="158"/>
      <c r="NAM30" s="158"/>
      <c r="NAN30" s="158"/>
      <c r="NAO30" s="158"/>
      <c r="NAP30" s="158"/>
      <c r="NAQ30" s="158"/>
      <c r="NAR30" s="158"/>
      <c r="NAS30" s="158"/>
      <c r="NAT30" s="158"/>
      <c r="NAU30" s="158"/>
      <c r="NAV30" s="158"/>
      <c r="NAW30" s="158"/>
      <c r="NAX30" s="158"/>
      <c r="NAY30" s="158"/>
      <c r="NAZ30" s="158"/>
      <c r="NBA30" s="158"/>
      <c r="NBB30" s="158"/>
      <c r="NBC30" s="158"/>
      <c r="NBD30" s="158"/>
      <c r="NBE30" s="158"/>
      <c r="NBF30" s="158"/>
      <c r="NBG30" s="158"/>
      <c r="NBH30" s="158"/>
      <c r="NBI30" s="158"/>
      <c r="NBJ30" s="158"/>
      <c r="NBK30" s="158"/>
      <c r="NBL30" s="158"/>
      <c r="NBM30" s="158"/>
      <c r="NBN30" s="158"/>
      <c r="NBO30" s="158"/>
      <c r="NBP30" s="158"/>
      <c r="NBQ30" s="158"/>
      <c r="NBR30" s="158"/>
      <c r="NBS30" s="158"/>
      <c r="NBT30" s="158"/>
      <c r="NBU30" s="158"/>
      <c r="NBV30" s="158"/>
      <c r="NBW30" s="158"/>
      <c r="NBX30" s="158"/>
      <c r="NBY30" s="158"/>
      <c r="NBZ30" s="158"/>
      <c r="NCA30" s="158"/>
      <c r="NCB30" s="158"/>
      <c r="NCC30" s="158"/>
      <c r="NCD30" s="158"/>
      <c r="NCE30" s="158"/>
      <c r="NCF30" s="158"/>
      <c r="NCG30" s="158"/>
      <c r="NCH30" s="158"/>
      <c r="NCI30" s="158"/>
      <c r="NCJ30" s="158"/>
      <c r="NCK30" s="158"/>
      <c r="NCL30" s="158"/>
      <c r="NCM30" s="158"/>
      <c r="NCN30" s="158"/>
      <c r="NCO30" s="158"/>
      <c r="NCP30" s="158"/>
      <c r="NCQ30" s="158"/>
      <c r="NCR30" s="158"/>
      <c r="NCS30" s="158"/>
      <c r="NCT30" s="158"/>
      <c r="NCU30" s="158"/>
      <c r="NCV30" s="158"/>
      <c r="NCW30" s="158"/>
      <c r="NCX30" s="158"/>
      <c r="NCY30" s="158"/>
      <c r="NCZ30" s="158"/>
      <c r="NDA30" s="158"/>
      <c r="NDB30" s="158"/>
      <c r="NDC30" s="158"/>
      <c r="NDD30" s="158"/>
      <c r="NDE30" s="158"/>
      <c r="NDF30" s="158"/>
      <c r="NDG30" s="158"/>
      <c r="NDH30" s="158"/>
      <c r="NDI30" s="158"/>
      <c r="NDJ30" s="158"/>
      <c r="NDK30" s="158"/>
      <c r="NDL30" s="158"/>
      <c r="NDM30" s="158"/>
      <c r="NDN30" s="158"/>
      <c r="NDO30" s="158"/>
      <c r="NDP30" s="158"/>
      <c r="NDQ30" s="158"/>
      <c r="NDR30" s="158"/>
      <c r="NDS30" s="158"/>
      <c r="NDT30" s="158"/>
      <c r="NDU30" s="158"/>
      <c r="NDV30" s="158"/>
      <c r="NDW30" s="158"/>
      <c r="NDX30" s="158"/>
      <c r="NDY30" s="158"/>
      <c r="NDZ30" s="158"/>
      <c r="NEA30" s="158"/>
      <c r="NEB30" s="158"/>
      <c r="NEC30" s="158"/>
      <c r="NED30" s="158"/>
      <c r="NEE30" s="158"/>
      <c r="NEF30" s="158"/>
      <c r="NEG30" s="158"/>
      <c r="NEH30" s="158"/>
      <c r="NEI30" s="158"/>
      <c r="NEJ30" s="158"/>
      <c r="NEK30" s="158"/>
      <c r="NEL30" s="158"/>
      <c r="NEM30" s="158"/>
      <c r="NEN30" s="158"/>
      <c r="NEO30" s="158"/>
      <c r="NEP30" s="158"/>
      <c r="NEQ30" s="158"/>
      <c r="NER30" s="158"/>
      <c r="NES30" s="158"/>
      <c r="NET30" s="158"/>
      <c r="NEU30" s="158"/>
      <c r="NEV30" s="158"/>
      <c r="NEW30" s="158"/>
      <c r="NEX30" s="158"/>
      <c r="NEY30" s="158"/>
      <c r="NEZ30" s="158"/>
      <c r="NFA30" s="158"/>
      <c r="NFB30" s="158"/>
      <c r="NFC30" s="158"/>
      <c r="NFD30" s="158"/>
      <c r="NFE30" s="158"/>
      <c r="NFF30" s="158"/>
      <c r="NFG30" s="158"/>
      <c r="NFH30" s="158"/>
      <c r="NFI30" s="158"/>
      <c r="NFJ30" s="158"/>
      <c r="NFK30" s="158"/>
      <c r="NFL30" s="158"/>
      <c r="NFM30" s="158"/>
      <c r="NFN30" s="158"/>
      <c r="NFO30" s="158"/>
      <c r="NFP30" s="158"/>
      <c r="NFQ30" s="158"/>
      <c r="NFR30" s="158"/>
      <c r="NFS30" s="158"/>
      <c r="NFT30" s="158"/>
      <c r="NFU30" s="158"/>
      <c r="NFV30" s="158"/>
      <c r="NFW30" s="158"/>
      <c r="NFX30" s="158"/>
      <c r="NFY30" s="158"/>
      <c r="NFZ30" s="158"/>
      <c r="NGA30" s="158"/>
      <c r="NGB30" s="158"/>
      <c r="NGC30" s="158"/>
      <c r="NGD30" s="158"/>
      <c r="NGE30" s="158"/>
      <c r="NGF30" s="158"/>
      <c r="NGG30" s="158"/>
      <c r="NGH30" s="158"/>
      <c r="NGI30" s="158"/>
      <c r="NGJ30" s="158"/>
      <c r="NGK30" s="158"/>
      <c r="NGL30" s="158"/>
      <c r="NGM30" s="158"/>
      <c r="NGN30" s="158"/>
      <c r="NGO30" s="158"/>
      <c r="NGP30" s="158"/>
      <c r="NGQ30" s="158"/>
      <c r="NGR30" s="158"/>
      <c r="NGS30" s="158"/>
      <c r="NGT30" s="158"/>
      <c r="NGU30" s="158"/>
      <c r="NGV30" s="158"/>
      <c r="NGW30" s="158"/>
      <c r="NGX30" s="158"/>
      <c r="NGY30" s="158"/>
      <c r="NGZ30" s="158"/>
      <c r="NHA30" s="158"/>
      <c r="NHB30" s="158"/>
      <c r="NHC30" s="158"/>
      <c r="NHD30" s="158"/>
      <c r="NHE30" s="158"/>
      <c r="NHF30" s="158"/>
      <c r="NHG30" s="158"/>
      <c r="NHH30" s="158"/>
      <c r="NHI30" s="158"/>
      <c r="NHJ30" s="158"/>
      <c r="NHK30" s="158"/>
      <c r="NHL30" s="158"/>
      <c r="NHM30" s="158"/>
      <c r="NHN30" s="158"/>
      <c r="NHO30" s="158"/>
      <c r="NHP30" s="158"/>
      <c r="NHQ30" s="158"/>
      <c r="NHR30" s="158"/>
      <c r="NHS30" s="158"/>
      <c r="NHT30" s="158"/>
      <c r="NHU30" s="158"/>
      <c r="NHV30" s="158"/>
      <c r="NHW30" s="158"/>
      <c r="NHX30" s="158"/>
      <c r="NHY30" s="158"/>
      <c r="NHZ30" s="158"/>
      <c r="NIA30" s="158"/>
      <c r="NIB30" s="158"/>
      <c r="NIC30" s="158"/>
      <c r="NID30" s="158"/>
      <c r="NIE30" s="158"/>
      <c r="NIF30" s="158"/>
      <c r="NIG30" s="158"/>
      <c r="NIH30" s="158"/>
      <c r="NII30" s="158"/>
      <c r="NIJ30" s="158"/>
      <c r="NIK30" s="158"/>
      <c r="NIL30" s="158"/>
      <c r="NIM30" s="158"/>
      <c r="NIN30" s="158"/>
      <c r="NIO30" s="158"/>
      <c r="NIP30" s="158"/>
      <c r="NIQ30" s="158"/>
      <c r="NIR30" s="158"/>
      <c r="NIS30" s="158"/>
      <c r="NIT30" s="158"/>
      <c r="NIU30" s="158"/>
      <c r="NIV30" s="158"/>
      <c r="NIW30" s="158"/>
      <c r="NIX30" s="158"/>
      <c r="NIY30" s="158"/>
      <c r="NIZ30" s="158"/>
      <c r="NJA30" s="158"/>
      <c r="NJB30" s="158"/>
      <c r="NJC30" s="158"/>
      <c r="NJD30" s="158"/>
      <c r="NJE30" s="158"/>
      <c r="NJF30" s="158"/>
      <c r="NJG30" s="158"/>
      <c r="NJH30" s="158"/>
      <c r="NJI30" s="158"/>
      <c r="NJJ30" s="158"/>
      <c r="NJK30" s="158"/>
      <c r="NJL30" s="158"/>
      <c r="NJM30" s="158"/>
      <c r="NJN30" s="158"/>
      <c r="NJO30" s="158"/>
      <c r="NJP30" s="158"/>
      <c r="NJQ30" s="158"/>
      <c r="NJR30" s="158"/>
      <c r="NJS30" s="158"/>
      <c r="NJT30" s="158"/>
      <c r="NJU30" s="158"/>
      <c r="NJV30" s="158"/>
      <c r="NJW30" s="158"/>
      <c r="NJX30" s="158"/>
      <c r="NJY30" s="158"/>
      <c r="NJZ30" s="158"/>
      <c r="NKA30" s="158"/>
      <c r="NKB30" s="158"/>
      <c r="NKC30" s="158"/>
      <c r="NKD30" s="158"/>
      <c r="NKE30" s="158"/>
      <c r="NKF30" s="158"/>
      <c r="NKG30" s="158"/>
      <c r="NKH30" s="158"/>
      <c r="NKI30" s="158"/>
      <c r="NKJ30" s="158"/>
      <c r="NKK30" s="158"/>
      <c r="NKL30" s="158"/>
      <c r="NKM30" s="158"/>
      <c r="NKN30" s="158"/>
      <c r="NKO30" s="158"/>
      <c r="NKP30" s="158"/>
      <c r="NKQ30" s="158"/>
      <c r="NKR30" s="158"/>
      <c r="NKS30" s="158"/>
      <c r="NKT30" s="158"/>
      <c r="NKU30" s="158"/>
      <c r="NKV30" s="158"/>
      <c r="NKW30" s="158"/>
      <c r="NKX30" s="158"/>
      <c r="NKY30" s="158"/>
      <c r="NKZ30" s="158"/>
      <c r="NLA30" s="158"/>
      <c r="NLB30" s="158"/>
      <c r="NLC30" s="158"/>
      <c r="NLD30" s="158"/>
      <c r="NLE30" s="158"/>
      <c r="NLF30" s="158"/>
      <c r="NLG30" s="158"/>
      <c r="NLH30" s="158"/>
      <c r="NLI30" s="158"/>
      <c r="NLJ30" s="158"/>
      <c r="NLK30" s="158"/>
      <c r="NLL30" s="158"/>
      <c r="NLM30" s="158"/>
      <c r="NLN30" s="158"/>
      <c r="NLO30" s="158"/>
      <c r="NLP30" s="158"/>
      <c r="NLQ30" s="158"/>
      <c r="NLR30" s="158"/>
      <c r="NLS30" s="158"/>
      <c r="NLT30" s="158"/>
      <c r="NLU30" s="158"/>
      <c r="NLV30" s="158"/>
      <c r="NLW30" s="158"/>
      <c r="NLX30" s="158"/>
      <c r="NLY30" s="158"/>
      <c r="NLZ30" s="158"/>
      <c r="NMA30" s="158"/>
      <c r="NMB30" s="158"/>
      <c r="NMC30" s="158"/>
      <c r="NMD30" s="158"/>
      <c r="NME30" s="158"/>
      <c r="NMF30" s="158"/>
      <c r="NMG30" s="158"/>
      <c r="NMH30" s="158"/>
      <c r="NMI30" s="158"/>
      <c r="NMJ30" s="158"/>
      <c r="NMK30" s="158"/>
      <c r="NML30" s="158"/>
      <c r="NMM30" s="158"/>
      <c r="NMN30" s="158"/>
      <c r="NMO30" s="158"/>
      <c r="NMP30" s="158"/>
      <c r="NMQ30" s="158"/>
      <c r="NMR30" s="158"/>
      <c r="NMS30" s="158"/>
      <c r="NMT30" s="158"/>
      <c r="NMU30" s="158"/>
      <c r="NMV30" s="158"/>
      <c r="NMW30" s="158"/>
      <c r="NMX30" s="158"/>
      <c r="NMY30" s="158"/>
      <c r="NMZ30" s="158"/>
      <c r="NNA30" s="158"/>
      <c r="NNB30" s="158"/>
      <c r="NNC30" s="158"/>
      <c r="NND30" s="158"/>
      <c r="NNE30" s="158"/>
      <c r="NNF30" s="158"/>
      <c r="NNG30" s="158"/>
      <c r="NNH30" s="158"/>
      <c r="NNI30" s="158"/>
      <c r="NNJ30" s="158"/>
      <c r="NNK30" s="158"/>
      <c r="NNL30" s="158"/>
      <c r="NNM30" s="158"/>
      <c r="NNN30" s="158"/>
      <c r="NNO30" s="158"/>
      <c r="NNP30" s="158"/>
      <c r="NNQ30" s="158"/>
      <c r="NNR30" s="158"/>
      <c r="NNS30" s="158"/>
      <c r="NNT30" s="158"/>
      <c r="NNU30" s="158"/>
      <c r="NNV30" s="158"/>
      <c r="NNW30" s="158"/>
      <c r="NNX30" s="158"/>
      <c r="NNY30" s="158"/>
      <c r="NNZ30" s="158"/>
      <c r="NOA30" s="158"/>
      <c r="NOB30" s="158"/>
      <c r="NOC30" s="158"/>
      <c r="NOD30" s="158"/>
      <c r="NOE30" s="158"/>
      <c r="NOF30" s="158"/>
      <c r="NOG30" s="158"/>
      <c r="NOH30" s="158"/>
      <c r="NOI30" s="158"/>
      <c r="NOJ30" s="158"/>
      <c r="NOK30" s="158"/>
      <c r="NOL30" s="158"/>
      <c r="NOM30" s="158"/>
      <c r="NON30" s="158"/>
      <c r="NOO30" s="158"/>
      <c r="NOP30" s="158"/>
      <c r="NOQ30" s="158"/>
      <c r="NOR30" s="158"/>
      <c r="NOS30" s="158"/>
      <c r="NOT30" s="158"/>
      <c r="NOU30" s="158"/>
      <c r="NOV30" s="158"/>
      <c r="NOW30" s="158"/>
      <c r="NOX30" s="158"/>
      <c r="NOY30" s="158"/>
      <c r="NOZ30" s="158"/>
      <c r="NPA30" s="158"/>
      <c r="NPB30" s="158"/>
      <c r="NPC30" s="158"/>
      <c r="NPD30" s="158"/>
      <c r="NPE30" s="158"/>
      <c r="NPF30" s="158"/>
      <c r="NPG30" s="158"/>
      <c r="NPH30" s="158"/>
      <c r="NPI30" s="158"/>
      <c r="NPJ30" s="158"/>
      <c r="NPK30" s="158"/>
      <c r="NPL30" s="158"/>
      <c r="NPM30" s="158"/>
      <c r="NPN30" s="158"/>
      <c r="NPO30" s="158"/>
      <c r="NPP30" s="158"/>
      <c r="NPQ30" s="158"/>
      <c r="NPR30" s="158"/>
      <c r="NPS30" s="158"/>
      <c r="NPT30" s="158"/>
      <c r="NPU30" s="158"/>
      <c r="NPV30" s="158"/>
      <c r="NPW30" s="158"/>
      <c r="NPX30" s="158"/>
      <c r="NPY30" s="158"/>
      <c r="NPZ30" s="158"/>
      <c r="NQA30" s="158"/>
      <c r="NQB30" s="158"/>
      <c r="NQC30" s="158"/>
      <c r="NQD30" s="158"/>
      <c r="NQE30" s="158"/>
      <c r="NQF30" s="158"/>
      <c r="NQG30" s="158"/>
      <c r="NQH30" s="158"/>
      <c r="NQI30" s="158"/>
      <c r="NQJ30" s="158"/>
      <c r="NQK30" s="158"/>
      <c r="NQL30" s="158"/>
      <c r="NQM30" s="158"/>
      <c r="NQN30" s="158"/>
      <c r="NQO30" s="158"/>
      <c r="NQP30" s="158"/>
      <c r="NQQ30" s="158"/>
      <c r="NQR30" s="158"/>
      <c r="NQS30" s="158"/>
      <c r="NQT30" s="158"/>
      <c r="NQU30" s="158"/>
      <c r="NQV30" s="158"/>
      <c r="NQW30" s="158"/>
      <c r="NQX30" s="158"/>
      <c r="NQY30" s="158"/>
      <c r="NQZ30" s="158"/>
      <c r="NRA30" s="158"/>
      <c r="NRB30" s="158"/>
      <c r="NRC30" s="158"/>
      <c r="NRD30" s="158"/>
      <c r="NRE30" s="158"/>
      <c r="NRF30" s="158"/>
      <c r="NRG30" s="158"/>
      <c r="NRH30" s="158"/>
      <c r="NRI30" s="158"/>
      <c r="NRJ30" s="158"/>
      <c r="NRK30" s="158"/>
      <c r="NRL30" s="158"/>
      <c r="NRM30" s="158"/>
      <c r="NRN30" s="158"/>
      <c r="NRO30" s="158"/>
      <c r="NRP30" s="158"/>
      <c r="NRQ30" s="158"/>
      <c r="NRR30" s="158"/>
      <c r="NRS30" s="158"/>
      <c r="NRT30" s="158"/>
      <c r="NRU30" s="158"/>
      <c r="NRV30" s="158"/>
      <c r="NRW30" s="158"/>
      <c r="NRX30" s="158"/>
      <c r="NRY30" s="158"/>
      <c r="NRZ30" s="158"/>
      <c r="NSA30" s="158"/>
      <c r="NSB30" s="158"/>
      <c r="NSC30" s="158"/>
      <c r="NSD30" s="158"/>
      <c r="NSE30" s="158"/>
      <c r="NSF30" s="158"/>
      <c r="NSG30" s="158"/>
      <c r="NSH30" s="158"/>
      <c r="NSI30" s="158"/>
      <c r="NSJ30" s="158"/>
      <c r="NSK30" s="158"/>
      <c r="NSL30" s="158"/>
      <c r="NSM30" s="158"/>
      <c r="NSN30" s="158"/>
      <c r="NSO30" s="158"/>
      <c r="NSP30" s="158"/>
      <c r="NSQ30" s="158"/>
      <c r="NSR30" s="158"/>
      <c r="NSS30" s="158"/>
      <c r="NST30" s="158"/>
      <c r="NSU30" s="158"/>
      <c r="NSV30" s="158"/>
      <c r="NSW30" s="158"/>
      <c r="NSX30" s="158"/>
      <c r="NSY30" s="158"/>
      <c r="NSZ30" s="158"/>
      <c r="NTA30" s="158"/>
      <c r="NTB30" s="158"/>
      <c r="NTC30" s="158"/>
      <c r="NTD30" s="158"/>
      <c r="NTE30" s="158"/>
      <c r="NTF30" s="158"/>
      <c r="NTG30" s="158"/>
      <c r="NTH30" s="158"/>
      <c r="NTI30" s="158"/>
      <c r="NTJ30" s="158"/>
      <c r="NTK30" s="158"/>
      <c r="NTL30" s="158"/>
      <c r="NTM30" s="158"/>
      <c r="NTN30" s="158"/>
      <c r="NTO30" s="158"/>
      <c r="NTP30" s="158"/>
      <c r="NTQ30" s="158"/>
      <c r="NTR30" s="158"/>
      <c r="NTS30" s="158"/>
      <c r="NTT30" s="158"/>
      <c r="NTU30" s="158"/>
      <c r="NTV30" s="158"/>
      <c r="NTW30" s="158"/>
      <c r="NTX30" s="158"/>
      <c r="NTY30" s="158"/>
      <c r="NTZ30" s="158"/>
      <c r="NUA30" s="158"/>
      <c r="NUB30" s="158"/>
      <c r="NUC30" s="158"/>
      <c r="NUD30" s="158"/>
      <c r="NUE30" s="158"/>
      <c r="NUF30" s="158"/>
      <c r="NUG30" s="158"/>
      <c r="NUH30" s="158"/>
      <c r="NUI30" s="158"/>
      <c r="NUJ30" s="158"/>
      <c r="NUK30" s="158"/>
      <c r="NUL30" s="158"/>
      <c r="NUM30" s="158"/>
      <c r="NUN30" s="158"/>
      <c r="NUO30" s="158"/>
      <c r="NUP30" s="158"/>
      <c r="NUQ30" s="158"/>
      <c r="NUR30" s="158"/>
      <c r="NUS30" s="158"/>
      <c r="NUT30" s="158"/>
      <c r="NUU30" s="158"/>
      <c r="NUV30" s="158"/>
      <c r="NUW30" s="158"/>
      <c r="NUX30" s="158"/>
      <c r="NUY30" s="158"/>
      <c r="NUZ30" s="158"/>
      <c r="NVA30" s="158"/>
      <c r="NVB30" s="158"/>
      <c r="NVC30" s="158"/>
      <c r="NVD30" s="158"/>
      <c r="NVE30" s="158"/>
      <c r="NVF30" s="158"/>
      <c r="NVG30" s="158"/>
      <c r="NVH30" s="158"/>
      <c r="NVI30" s="158"/>
      <c r="NVJ30" s="158"/>
      <c r="NVK30" s="158"/>
      <c r="NVL30" s="158"/>
      <c r="NVM30" s="158"/>
      <c r="NVN30" s="158"/>
      <c r="NVO30" s="158"/>
      <c r="NVP30" s="158"/>
      <c r="NVQ30" s="158"/>
      <c r="NVR30" s="158"/>
      <c r="NVS30" s="158"/>
      <c r="NVT30" s="158"/>
      <c r="NVU30" s="158"/>
      <c r="NVV30" s="158"/>
      <c r="NVW30" s="158"/>
      <c r="NVX30" s="158"/>
      <c r="NVY30" s="158"/>
      <c r="NVZ30" s="158"/>
      <c r="NWA30" s="158"/>
      <c r="NWB30" s="158"/>
      <c r="NWC30" s="158"/>
      <c r="NWD30" s="158"/>
      <c r="NWE30" s="158"/>
      <c r="NWF30" s="158"/>
      <c r="NWG30" s="158"/>
      <c r="NWH30" s="158"/>
      <c r="NWI30" s="158"/>
      <c r="NWJ30" s="158"/>
      <c r="NWK30" s="158"/>
      <c r="NWL30" s="158"/>
      <c r="NWM30" s="158"/>
      <c r="NWN30" s="158"/>
      <c r="NWO30" s="158"/>
      <c r="NWP30" s="158"/>
      <c r="NWQ30" s="158"/>
      <c r="NWR30" s="158"/>
      <c r="NWS30" s="158"/>
      <c r="NWT30" s="158"/>
      <c r="NWU30" s="158"/>
      <c r="NWV30" s="158"/>
      <c r="NWW30" s="158"/>
      <c r="NWX30" s="158"/>
      <c r="NWY30" s="158"/>
      <c r="NWZ30" s="158"/>
      <c r="NXA30" s="158"/>
      <c r="NXB30" s="158"/>
      <c r="NXC30" s="158"/>
      <c r="NXD30" s="158"/>
      <c r="NXE30" s="158"/>
      <c r="NXF30" s="158"/>
      <c r="NXG30" s="158"/>
      <c r="NXH30" s="158"/>
      <c r="NXI30" s="158"/>
      <c r="NXJ30" s="158"/>
      <c r="NXK30" s="158"/>
      <c r="NXL30" s="158"/>
      <c r="NXM30" s="158"/>
      <c r="NXN30" s="158"/>
      <c r="NXO30" s="158"/>
      <c r="NXP30" s="158"/>
      <c r="NXQ30" s="158"/>
      <c r="NXR30" s="158"/>
      <c r="NXS30" s="158"/>
      <c r="NXT30" s="158"/>
      <c r="NXU30" s="158"/>
      <c r="NXV30" s="158"/>
      <c r="NXW30" s="158"/>
      <c r="NXX30" s="158"/>
      <c r="NXY30" s="158"/>
      <c r="NXZ30" s="158"/>
      <c r="NYA30" s="158"/>
      <c r="NYB30" s="158"/>
      <c r="NYC30" s="158"/>
      <c r="NYD30" s="158"/>
      <c r="NYE30" s="158"/>
      <c r="NYF30" s="158"/>
      <c r="NYG30" s="158"/>
      <c r="NYH30" s="158"/>
      <c r="NYI30" s="158"/>
      <c r="NYJ30" s="158"/>
      <c r="NYK30" s="158"/>
      <c r="NYL30" s="158"/>
      <c r="NYM30" s="158"/>
      <c r="NYN30" s="158"/>
      <c r="NYO30" s="158"/>
      <c r="NYP30" s="158"/>
      <c r="NYQ30" s="158"/>
      <c r="NYR30" s="158"/>
      <c r="NYS30" s="158"/>
      <c r="NYT30" s="158"/>
      <c r="NYU30" s="158"/>
      <c r="NYV30" s="158"/>
      <c r="NYW30" s="158"/>
      <c r="NYX30" s="158"/>
      <c r="NYY30" s="158"/>
      <c r="NYZ30" s="158"/>
      <c r="NZA30" s="158"/>
      <c r="NZB30" s="158"/>
      <c r="NZC30" s="158"/>
      <c r="NZD30" s="158"/>
      <c r="NZE30" s="158"/>
      <c r="NZF30" s="158"/>
      <c r="NZG30" s="158"/>
      <c r="NZH30" s="158"/>
      <c r="NZI30" s="158"/>
      <c r="NZJ30" s="158"/>
      <c r="NZK30" s="158"/>
      <c r="NZL30" s="158"/>
      <c r="NZM30" s="158"/>
      <c r="NZN30" s="158"/>
      <c r="NZO30" s="158"/>
      <c r="NZP30" s="158"/>
      <c r="NZQ30" s="158"/>
      <c r="NZR30" s="158"/>
      <c r="NZS30" s="158"/>
      <c r="NZT30" s="158"/>
      <c r="NZU30" s="158"/>
      <c r="NZV30" s="158"/>
      <c r="NZW30" s="158"/>
      <c r="NZX30" s="158"/>
      <c r="NZY30" s="158"/>
      <c r="NZZ30" s="158"/>
      <c r="OAA30" s="158"/>
      <c r="OAB30" s="158"/>
      <c r="OAC30" s="158"/>
      <c r="OAD30" s="158"/>
      <c r="OAE30" s="158"/>
      <c r="OAF30" s="158"/>
      <c r="OAG30" s="158"/>
      <c r="OAH30" s="158"/>
      <c r="OAI30" s="158"/>
      <c r="OAJ30" s="158"/>
      <c r="OAK30" s="158"/>
      <c r="OAL30" s="158"/>
      <c r="OAM30" s="158"/>
      <c r="OAN30" s="158"/>
      <c r="OAO30" s="158"/>
      <c r="OAP30" s="158"/>
      <c r="OAQ30" s="158"/>
      <c r="OAR30" s="158"/>
      <c r="OAS30" s="158"/>
      <c r="OAT30" s="158"/>
      <c r="OAU30" s="158"/>
      <c r="OAV30" s="158"/>
      <c r="OAW30" s="158"/>
      <c r="OAX30" s="158"/>
      <c r="OAY30" s="158"/>
      <c r="OAZ30" s="158"/>
      <c r="OBA30" s="158"/>
      <c r="OBB30" s="158"/>
      <c r="OBC30" s="158"/>
      <c r="OBD30" s="158"/>
      <c r="OBE30" s="158"/>
      <c r="OBF30" s="158"/>
      <c r="OBG30" s="158"/>
      <c r="OBH30" s="158"/>
      <c r="OBI30" s="158"/>
      <c r="OBJ30" s="158"/>
      <c r="OBK30" s="158"/>
      <c r="OBL30" s="158"/>
      <c r="OBM30" s="158"/>
      <c r="OBN30" s="158"/>
      <c r="OBO30" s="158"/>
      <c r="OBP30" s="158"/>
      <c r="OBQ30" s="158"/>
      <c r="OBR30" s="158"/>
      <c r="OBS30" s="158"/>
      <c r="OBT30" s="158"/>
      <c r="OBU30" s="158"/>
      <c r="OBV30" s="158"/>
      <c r="OBW30" s="158"/>
      <c r="OBX30" s="158"/>
      <c r="OBY30" s="158"/>
      <c r="OBZ30" s="158"/>
      <c r="OCA30" s="158"/>
      <c r="OCB30" s="158"/>
      <c r="OCC30" s="158"/>
      <c r="OCD30" s="158"/>
      <c r="OCE30" s="158"/>
      <c r="OCF30" s="158"/>
      <c r="OCG30" s="158"/>
      <c r="OCH30" s="158"/>
      <c r="OCI30" s="158"/>
      <c r="OCJ30" s="158"/>
      <c r="OCK30" s="158"/>
      <c r="OCL30" s="158"/>
      <c r="OCM30" s="158"/>
      <c r="OCN30" s="158"/>
      <c r="OCO30" s="158"/>
      <c r="OCP30" s="158"/>
      <c r="OCQ30" s="158"/>
      <c r="OCR30" s="158"/>
      <c r="OCS30" s="158"/>
      <c r="OCT30" s="158"/>
      <c r="OCU30" s="158"/>
      <c r="OCV30" s="158"/>
      <c r="OCW30" s="158"/>
      <c r="OCX30" s="158"/>
      <c r="OCY30" s="158"/>
      <c r="OCZ30" s="158"/>
      <c r="ODA30" s="158"/>
      <c r="ODB30" s="158"/>
      <c r="ODC30" s="158"/>
      <c r="ODD30" s="158"/>
      <c r="ODE30" s="158"/>
      <c r="ODF30" s="158"/>
      <c r="ODG30" s="158"/>
      <c r="ODH30" s="158"/>
      <c r="ODI30" s="158"/>
      <c r="ODJ30" s="158"/>
      <c r="ODK30" s="158"/>
      <c r="ODL30" s="158"/>
      <c r="ODM30" s="158"/>
      <c r="ODN30" s="158"/>
      <c r="ODO30" s="158"/>
      <c r="ODP30" s="158"/>
      <c r="ODQ30" s="158"/>
      <c r="ODR30" s="158"/>
      <c r="ODS30" s="158"/>
      <c r="ODT30" s="158"/>
      <c r="ODU30" s="158"/>
      <c r="ODV30" s="158"/>
      <c r="ODW30" s="158"/>
      <c r="ODX30" s="158"/>
      <c r="ODY30" s="158"/>
      <c r="ODZ30" s="158"/>
      <c r="OEA30" s="158"/>
      <c r="OEB30" s="158"/>
      <c r="OEC30" s="158"/>
      <c r="OED30" s="158"/>
      <c r="OEE30" s="158"/>
      <c r="OEF30" s="158"/>
      <c r="OEG30" s="158"/>
      <c r="OEH30" s="158"/>
      <c r="OEI30" s="158"/>
      <c r="OEJ30" s="158"/>
      <c r="OEK30" s="158"/>
      <c r="OEL30" s="158"/>
      <c r="OEM30" s="158"/>
      <c r="OEN30" s="158"/>
      <c r="OEO30" s="158"/>
      <c r="OEP30" s="158"/>
      <c r="OEQ30" s="158"/>
      <c r="OER30" s="158"/>
      <c r="OES30" s="158"/>
      <c r="OET30" s="158"/>
      <c r="OEU30" s="158"/>
      <c r="OEV30" s="158"/>
      <c r="OEW30" s="158"/>
      <c r="OEX30" s="158"/>
      <c r="OEY30" s="158"/>
      <c r="OEZ30" s="158"/>
      <c r="OFA30" s="158"/>
      <c r="OFB30" s="158"/>
      <c r="OFC30" s="158"/>
      <c r="OFD30" s="158"/>
      <c r="OFE30" s="158"/>
      <c r="OFF30" s="158"/>
      <c r="OFG30" s="158"/>
      <c r="OFH30" s="158"/>
      <c r="OFI30" s="158"/>
      <c r="OFJ30" s="158"/>
      <c r="OFK30" s="158"/>
      <c r="OFL30" s="158"/>
      <c r="OFM30" s="158"/>
      <c r="OFN30" s="158"/>
      <c r="OFO30" s="158"/>
      <c r="OFP30" s="158"/>
      <c r="OFQ30" s="158"/>
      <c r="OFR30" s="158"/>
      <c r="OFS30" s="158"/>
      <c r="OFT30" s="158"/>
      <c r="OFU30" s="158"/>
      <c r="OFV30" s="158"/>
      <c r="OFW30" s="158"/>
      <c r="OFX30" s="158"/>
      <c r="OFY30" s="158"/>
      <c r="OFZ30" s="158"/>
      <c r="OGA30" s="158"/>
      <c r="OGB30" s="158"/>
      <c r="OGC30" s="158"/>
      <c r="OGD30" s="158"/>
      <c r="OGE30" s="158"/>
      <c r="OGF30" s="158"/>
      <c r="OGG30" s="158"/>
      <c r="OGH30" s="158"/>
      <c r="OGI30" s="158"/>
      <c r="OGJ30" s="158"/>
      <c r="OGK30" s="158"/>
      <c r="OGL30" s="158"/>
      <c r="OGM30" s="158"/>
      <c r="OGN30" s="158"/>
      <c r="OGO30" s="158"/>
      <c r="OGP30" s="158"/>
      <c r="OGQ30" s="158"/>
      <c r="OGR30" s="158"/>
      <c r="OGS30" s="158"/>
      <c r="OGT30" s="158"/>
      <c r="OGU30" s="158"/>
      <c r="OGV30" s="158"/>
      <c r="OGW30" s="158"/>
      <c r="OGX30" s="158"/>
      <c r="OGY30" s="158"/>
      <c r="OGZ30" s="158"/>
      <c r="OHA30" s="158"/>
      <c r="OHB30" s="158"/>
      <c r="OHC30" s="158"/>
      <c r="OHD30" s="158"/>
      <c r="OHE30" s="158"/>
      <c r="OHF30" s="158"/>
      <c r="OHG30" s="158"/>
      <c r="OHH30" s="158"/>
      <c r="OHI30" s="158"/>
      <c r="OHJ30" s="158"/>
      <c r="OHK30" s="158"/>
      <c r="OHL30" s="158"/>
      <c r="OHM30" s="158"/>
      <c r="OHN30" s="158"/>
      <c r="OHO30" s="158"/>
      <c r="OHP30" s="158"/>
      <c r="OHQ30" s="158"/>
      <c r="OHR30" s="158"/>
      <c r="OHS30" s="158"/>
      <c r="OHT30" s="158"/>
      <c r="OHU30" s="158"/>
      <c r="OHV30" s="158"/>
      <c r="OHW30" s="158"/>
      <c r="OHX30" s="158"/>
      <c r="OHY30" s="158"/>
      <c r="OHZ30" s="158"/>
      <c r="OIA30" s="158"/>
      <c r="OIB30" s="158"/>
      <c r="OIC30" s="158"/>
      <c r="OID30" s="158"/>
      <c r="OIE30" s="158"/>
      <c r="OIF30" s="158"/>
      <c r="OIG30" s="158"/>
      <c r="OIH30" s="158"/>
      <c r="OII30" s="158"/>
      <c r="OIJ30" s="158"/>
      <c r="OIK30" s="158"/>
      <c r="OIL30" s="158"/>
      <c r="OIM30" s="158"/>
      <c r="OIN30" s="158"/>
      <c r="OIO30" s="158"/>
      <c r="OIP30" s="158"/>
      <c r="OIQ30" s="158"/>
      <c r="OIR30" s="158"/>
      <c r="OIS30" s="158"/>
      <c r="OIT30" s="158"/>
      <c r="OIU30" s="158"/>
      <c r="OIV30" s="158"/>
      <c r="OIW30" s="158"/>
      <c r="OIX30" s="158"/>
      <c r="OIY30" s="158"/>
      <c r="OIZ30" s="158"/>
      <c r="OJA30" s="158"/>
      <c r="OJB30" s="158"/>
      <c r="OJC30" s="158"/>
      <c r="OJD30" s="158"/>
      <c r="OJE30" s="158"/>
      <c r="OJF30" s="158"/>
      <c r="OJG30" s="158"/>
      <c r="OJH30" s="158"/>
      <c r="OJI30" s="158"/>
      <c r="OJJ30" s="158"/>
      <c r="OJK30" s="158"/>
      <c r="OJL30" s="158"/>
      <c r="OJM30" s="158"/>
      <c r="OJN30" s="158"/>
      <c r="OJO30" s="158"/>
      <c r="OJP30" s="158"/>
      <c r="OJQ30" s="158"/>
      <c r="OJR30" s="158"/>
      <c r="OJS30" s="158"/>
      <c r="OJT30" s="158"/>
      <c r="OJU30" s="158"/>
      <c r="OJV30" s="158"/>
      <c r="OJW30" s="158"/>
      <c r="OJX30" s="158"/>
      <c r="OJY30" s="158"/>
      <c r="OJZ30" s="158"/>
      <c r="OKA30" s="158"/>
      <c r="OKB30" s="158"/>
      <c r="OKC30" s="158"/>
      <c r="OKD30" s="158"/>
      <c r="OKE30" s="158"/>
      <c r="OKF30" s="158"/>
      <c r="OKG30" s="158"/>
      <c r="OKH30" s="158"/>
      <c r="OKI30" s="158"/>
      <c r="OKJ30" s="158"/>
      <c r="OKK30" s="158"/>
      <c r="OKL30" s="158"/>
      <c r="OKM30" s="158"/>
      <c r="OKN30" s="158"/>
      <c r="OKO30" s="158"/>
      <c r="OKP30" s="158"/>
      <c r="OKQ30" s="158"/>
      <c r="OKR30" s="158"/>
      <c r="OKS30" s="158"/>
      <c r="OKT30" s="158"/>
      <c r="OKU30" s="158"/>
      <c r="OKV30" s="158"/>
      <c r="OKW30" s="158"/>
      <c r="OKX30" s="158"/>
      <c r="OKY30" s="158"/>
      <c r="OKZ30" s="158"/>
      <c r="OLA30" s="158"/>
      <c r="OLB30" s="158"/>
      <c r="OLC30" s="158"/>
      <c r="OLD30" s="158"/>
      <c r="OLE30" s="158"/>
      <c r="OLF30" s="158"/>
      <c r="OLG30" s="158"/>
      <c r="OLH30" s="158"/>
      <c r="OLI30" s="158"/>
      <c r="OLJ30" s="158"/>
      <c r="OLK30" s="158"/>
      <c r="OLL30" s="158"/>
      <c r="OLM30" s="158"/>
      <c r="OLN30" s="158"/>
      <c r="OLO30" s="158"/>
      <c r="OLP30" s="158"/>
      <c r="OLQ30" s="158"/>
      <c r="OLR30" s="158"/>
      <c r="OLS30" s="158"/>
      <c r="OLT30" s="158"/>
      <c r="OLU30" s="158"/>
      <c r="OLV30" s="158"/>
      <c r="OLW30" s="158"/>
      <c r="OLX30" s="158"/>
      <c r="OLY30" s="158"/>
      <c r="OLZ30" s="158"/>
      <c r="OMA30" s="158"/>
      <c r="OMB30" s="158"/>
      <c r="OMC30" s="158"/>
      <c r="OMD30" s="158"/>
      <c r="OME30" s="158"/>
      <c r="OMF30" s="158"/>
      <c r="OMG30" s="158"/>
      <c r="OMH30" s="158"/>
      <c r="OMI30" s="158"/>
      <c r="OMJ30" s="158"/>
      <c r="OMK30" s="158"/>
      <c r="OML30" s="158"/>
      <c r="OMM30" s="158"/>
      <c r="OMN30" s="158"/>
      <c r="OMO30" s="158"/>
      <c r="OMP30" s="158"/>
      <c r="OMQ30" s="158"/>
      <c r="OMR30" s="158"/>
      <c r="OMS30" s="158"/>
      <c r="OMT30" s="158"/>
      <c r="OMU30" s="158"/>
      <c r="OMV30" s="158"/>
      <c r="OMW30" s="158"/>
      <c r="OMX30" s="158"/>
      <c r="OMY30" s="158"/>
      <c r="OMZ30" s="158"/>
      <c r="ONA30" s="158"/>
      <c r="ONB30" s="158"/>
      <c r="ONC30" s="158"/>
      <c r="OND30" s="158"/>
      <c r="ONE30" s="158"/>
      <c r="ONF30" s="158"/>
      <c r="ONG30" s="158"/>
      <c r="ONH30" s="158"/>
      <c r="ONI30" s="158"/>
      <c r="ONJ30" s="158"/>
      <c r="ONK30" s="158"/>
      <c r="ONL30" s="158"/>
      <c r="ONM30" s="158"/>
      <c r="ONN30" s="158"/>
      <c r="ONO30" s="158"/>
      <c r="ONP30" s="158"/>
      <c r="ONQ30" s="158"/>
      <c r="ONR30" s="158"/>
      <c r="ONS30" s="158"/>
      <c r="ONT30" s="158"/>
      <c r="ONU30" s="158"/>
      <c r="ONV30" s="158"/>
      <c r="ONW30" s="158"/>
      <c r="ONX30" s="158"/>
      <c r="ONY30" s="158"/>
      <c r="ONZ30" s="158"/>
      <c r="OOA30" s="158"/>
      <c r="OOB30" s="158"/>
      <c r="OOC30" s="158"/>
      <c r="OOD30" s="158"/>
      <c r="OOE30" s="158"/>
      <c r="OOF30" s="158"/>
      <c r="OOG30" s="158"/>
      <c r="OOH30" s="158"/>
      <c r="OOI30" s="158"/>
      <c r="OOJ30" s="158"/>
      <c r="OOK30" s="158"/>
      <c r="OOL30" s="158"/>
      <c r="OOM30" s="158"/>
      <c r="OON30" s="158"/>
      <c r="OOO30" s="158"/>
      <c r="OOP30" s="158"/>
      <c r="OOQ30" s="158"/>
      <c r="OOR30" s="158"/>
      <c r="OOS30" s="158"/>
      <c r="OOT30" s="158"/>
      <c r="OOU30" s="158"/>
      <c r="OOV30" s="158"/>
      <c r="OOW30" s="158"/>
      <c r="OOX30" s="158"/>
      <c r="OOY30" s="158"/>
      <c r="OOZ30" s="158"/>
      <c r="OPA30" s="158"/>
      <c r="OPB30" s="158"/>
      <c r="OPC30" s="158"/>
      <c r="OPD30" s="158"/>
      <c r="OPE30" s="158"/>
      <c r="OPF30" s="158"/>
      <c r="OPG30" s="158"/>
      <c r="OPH30" s="158"/>
      <c r="OPI30" s="158"/>
      <c r="OPJ30" s="158"/>
      <c r="OPK30" s="158"/>
      <c r="OPL30" s="158"/>
      <c r="OPM30" s="158"/>
      <c r="OPN30" s="158"/>
      <c r="OPO30" s="158"/>
      <c r="OPP30" s="158"/>
      <c r="OPQ30" s="158"/>
      <c r="OPR30" s="158"/>
      <c r="OPS30" s="158"/>
      <c r="OPT30" s="158"/>
      <c r="OPU30" s="158"/>
      <c r="OPV30" s="158"/>
      <c r="OPW30" s="158"/>
      <c r="OPX30" s="158"/>
      <c r="OPY30" s="158"/>
      <c r="OPZ30" s="158"/>
      <c r="OQA30" s="158"/>
      <c r="OQB30" s="158"/>
      <c r="OQC30" s="158"/>
      <c r="OQD30" s="158"/>
      <c r="OQE30" s="158"/>
      <c r="OQF30" s="158"/>
      <c r="OQG30" s="158"/>
      <c r="OQH30" s="158"/>
      <c r="OQI30" s="158"/>
      <c r="OQJ30" s="158"/>
      <c r="OQK30" s="158"/>
      <c r="OQL30" s="158"/>
      <c r="OQM30" s="158"/>
      <c r="OQN30" s="158"/>
      <c r="OQO30" s="158"/>
      <c r="OQP30" s="158"/>
      <c r="OQQ30" s="158"/>
      <c r="OQR30" s="158"/>
      <c r="OQS30" s="158"/>
      <c r="OQT30" s="158"/>
      <c r="OQU30" s="158"/>
      <c r="OQV30" s="158"/>
      <c r="OQW30" s="158"/>
      <c r="OQX30" s="158"/>
      <c r="OQY30" s="158"/>
      <c r="OQZ30" s="158"/>
      <c r="ORA30" s="158"/>
      <c r="ORB30" s="158"/>
      <c r="ORC30" s="158"/>
      <c r="ORD30" s="158"/>
      <c r="ORE30" s="158"/>
      <c r="ORF30" s="158"/>
      <c r="ORG30" s="158"/>
      <c r="ORH30" s="158"/>
      <c r="ORI30" s="158"/>
      <c r="ORJ30" s="158"/>
      <c r="ORK30" s="158"/>
      <c r="ORL30" s="158"/>
      <c r="ORM30" s="158"/>
      <c r="ORN30" s="158"/>
      <c r="ORO30" s="158"/>
      <c r="ORP30" s="158"/>
      <c r="ORQ30" s="158"/>
      <c r="ORR30" s="158"/>
      <c r="ORS30" s="158"/>
      <c r="ORT30" s="158"/>
      <c r="ORU30" s="158"/>
      <c r="ORV30" s="158"/>
      <c r="ORW30" s="158"/>
      <c r="ORX30" s="158"/>
      <c r="ORY30" s="158"/>
      <c r="ORZ30" s="158"/>
      <c r="OSA30" s="158"/>
      <c r="OSB30" s="158"/>
      <c r="OSC30" s="158"/>
      <c r="OSD30" s="158"/>
      <c r="OSE30" s="158"/>
      <c r="OSF30" s="158"/>
      <c r="OSG30" s="158"/>
      <c r="OSH30" s="158"/>
      <c r="OSI30" s="158"/>
      <c r="OSJ30" s="158"/>
      <c r="OSK30" s="158"/>
      <c r="OSL30" s="158"/>
      <c r="OSM30" s="158"/>
      <c r="OSN30" s="158"/>
      <c r="OSO30" s="158"/>
      <c r="OSP30" s="158"/>
      <c r="OSQ30" s="158"/>
      <c r="OSR30" s="158"/>
      <c r="OSS30" s="158"/>
      <c r="OST30" s="158"/>
      <c r="OSU30" s="158"/>
      <c r="OSV30" s="158"/>
      <c r="OSW30" s="158"/>
      <c r="OSX30" s="158"/>
      <c r="OSY30" s="158"/>
      <c r="OSZ30" s="158"/>
      <c r="OTA30" s="158"/>
      <c r="OTB30" s="158"/>
      <c r="OTC30" s="158"/>
      <c r="OTD30" s="158"/>
      <c r="OTE30" s="158"/>
      <c r="OTF30" s="158"/>
      <c r="OTG30" s="158"/>
      <c r="OTH30" s="158"/>
      <c r="OTI30" s="158"/>
      <c r="OTJ30" s="158"/>
      <c r="OTK30" s="158"/>
      <c r="OTL30" s="158"/>
      <c r="OTM30" s="158"/>
      <c r="OTN30" s="158"/>
      <c r="OTO30" s="158"/>
      <c r="OTP30" s="158"/>
      <c r="OTQ30" s="158"/>
      <c r="OTR30" s="158"/>
      <c r="OTS30" s="158"/>
      <c r="OTT30" s="158"/>
      <c r="OTU30" s="158"/>
      <c r="OTV30" s="158"/>
      <c r="OTW30" s="158"/>
      <c r="OTX30" s="158"/>
      <c r="OTY30" s="158"/>
      <c r="OTZ30" s="158"/>
      <c r="OUA30" s="158"/>
      <c r="OUB30" s="158"/>
      <c r="OUC30" s="158"/>
      <c r="OUD30" s="158"/>
      <c r="OUE30" s="158"/>
      <c r="OUF30" s="158"/>
      <c r="OUG30" s="158"/>
      <c r="OUH30" s="158"/>
      <c r="OUI30" s="158"/>
      <c r="OUJ30" s="158"/>
      <c r="OUK30" s="158"/>
      <c r="OUL30" s="158"/>
      <c r="OUM30" s="158"/>
      <c r="OUN30" s="158"/>
      <c r="OUO30" s="158"/>
      <c r="OUP30" s="158"/>
      <c r="OUQ30" s="158"/>
      <c r="OUR30" s="158"/>
      <c r="OUS30" s="158"/>
      <c r="OUT30" s="158"/>
      <c r="OUU30" s="158"/>
      <c r="OUV30" s="158"/>
      <c r="OUW30" s="158"/>
      <c r="OUX30" s="158"/>
      <c r="OUY30" s="158"/>
      <c r="OUZ30" s="158"/>
      <c r="OVA30" s="158"/>
      <c r="OVB30" s="158"/>
      <c r="OVC30" s="158"/>
      <c r="OVD30" s="158"/>
      <c r="OVE30" s="158"/>
      <c r="OVF30" s="158"/>
      <c r="OVG30" s="158"/>
      <c r="OVH30" s="158"/>
      <c r="OVI30" s="158"/>
      <c r="OVJ30" s="158"/>
      <c r="OVK30" s="158"/>
      <c r="OVL30" s="158"/>
      <c r="OVM30" s="158"/>
      <c r="OVN30" s="158"/>
      <c r="OVO30" s="158"/>
      <c r="OVP30" s="158"/>
      <c r="OVQ30" s="158"/>
      <c r="OVR30" s="158"/>
      <c r="OVS30" s="158"/>
      <c r="OVT30" s="158"/>
      <c r="OVU30" s="158"/>
      <c r="OVV30" s="158"/>
      <c r="OVW30" s="158"/>
      <c r="OVX30" s="158"/>
      <c r="OVY30" s="158"/>
      <c r="OVZ30" s="158"/>
      <c r="OWA30" s="158"/>
      <c r="OWB30" s="158"/>
      <c r="OWC30" s="158"/>
      <c r="OWD30" s="158"/>
      <c r="OWE30" s="158"/>
      <c r="OWF30" s="158"/>
      <c r="OWG30" s="158"/>
      <c r="OWH30" s="158"/>
      <c r="OWI30" s="158"/>
      <c r="OWJ30" s="158"/>
      <c r="OWK30" s="158"/>
      <c r="OWL30" s="158"/>
      <c r="OWM30" s="158"/>
      <c r="OWN30" s="158"/>
      <c r="OWO30" s="158"/>
      <c r="OWP30" s="158"/>
      <c r="OWQ30" s="158"/>
      <c r="OWR30" s="158"/>
      <c r="OWS30" s="158"/>
      <c r="OWT30" s="158"/>
      <c r="OWU30" s="158"/>
      <c r="OWV30" s="158"/>
      <c r="OWW30" s="158"/>
      <c r="OWX30" s="158"/>
      <c r="OWY30" s="158"/>
      <c r="OWZ30" s="158"/>
      <c r="OXA30" s="158"/>
      <c r="OXB30" s="158"/>
      <c r="OXC30" s="158"/>
      <c r="OXD30" s="158"/>
      <c r="OXE30" s="158"/>
      <c r="OXF30" s="158"/>
      <c r="OXG30" s="158"/>
      <c r="OXH30" s="158"/>
      <c r="OXI30" s="158"/>
      <c r="OXJ30" s="158"/>
      <c r="OXK30" s="158"/>
      <c r="OXL30" s="158"/>
      <c r="OXM30" s="158"/>
      <c r="OXN30" s="158"/>
      <c r="OXO30" s="158"/>
      <c r="OXP30" s="158"/>
      <c r="OXQ30" s="158"/>
      <c r="OXR30" s="158"/>
      <c r="OXS30" s="158"/>
      <c r="OXT30" s="158"/>
      <c r="OXU30" s="158"/>
      <c r="OXV30" s="158"/>
      <c r="OXW30" s="158"/>
      <c r="OXX30" s="158"/>
      <c r="OXY30" s="158"/>
      <c r="OXZ30" s="158"/>
      <c r="OYA30" s="158"/>
      <c r="OYB30" s="158"/>
      <c r="OYC30" s="158"/>
      <c r="OYD30" s="158"/>
      <c r="OYE30" s="158"/>
      <c r="OYF30" s="158"/>
      <c r="OYG30" s="158"/>
      <c r="OYH30" s="158"/>
      <c r="OYI30" s="158"/>
      <c r="OYJ30" s="158"/>
      <c r="OYK30" s="158"/>
      <c r="OYL30" s="158"/>
      <c r="OYM30" s="158"/>
      <c r="OYN30" s="158"/>
      <c r="OYO30" s="158"/>
      <c r="OYP30" s="158"/>
      <c r="OYQ30" s="158"/>
      <c r="OYR30" s="158"/>
      <c r="OYS30" s="158"/>
      <c r="OYT30" s="158"/>
      <c r="OYU30" s="158"/>
      <c r="OYV30" s="158"/>
      <c r="OYW30" s="158"/>
      <c r="OYX30" s="158"/>
      <c r="OYY30" s="158"/>
      <c r="OYZ30" s="158"/>
      <c r="OZA30" s="158"/>
      <c r="OZB30" s="158"/>
      <c r="OZC30" s="158"/>
      <c r="OZD30" s="158"/>
      <c r="OZE30" s="158"/>
      <c r="OZF30" s="158"/>
      <c r="OZG30" s="158"/>
      <c r="OZH30" s="158"/>
      <c r="OZI30" s="158"/>
      <c r="OZJ30" s="158"/>
      <c r="OZK30" s="158"/>
      <c r="OZL30" s="158"/>
      <c r="OZM30" s="158"/>
      <c r="OZN30" s="158"/>
      <c r="OZO30" s="158"/>
      <c r="OZP30" s="158"/>
      <c r="OZQ30" s="158"/>
      <c r="OZR30" s="158"/>
      <c r="OZS30" s="158"/>
      <c r="OZT30" s="158"/>
      <c r="OZU30" s="158"/>
      <c r="OZV30" s="158"/>
      <c r="OZW30" s="158"/>
      <c r="OZX30" s="158"/>
      <c r="OZY30" s="158"/>
      <c r="OZZ30" s="158"/>
      <c r="PAA30" s="158"/>
      <c r="PAB30" s="158"/>
      <c r="PAC30" s="158"/>
      <c r="PAD30" s="158"/>
      <c r="PAE30" s="158"/>
      <c r="PAF30" s="158"/>
      <c r="PAG30" s="158"/>
      <c r="PAH30" s="158"/>
      <c r="PAI30" s="158"/>
      <c r="PAJ30" s="158"/>
      <c r="PAK30" s="158"/>
      <c r="PAL30" s="158"/>
      <c r="PAM30" s="158"/>
      <c r="PAN30" s="158"/>
      <c r="PAO30" s="158"/>
      <c r="PAP30" s="158"/>
      <c r="PAQ30" s="158"/>
      <c r="PAR30" s="158"/>
      <c r="PAS30" s="158"/>
      <c r="PAT30" s="158"/>
      <c r="PAU30" s="158"/>
      <c r="PAV30" s="158"/>
      <c r="PAW30" s="158"/>
      <c r="PAX30" s="158"/>
      <c r="PAY30" s="158"/>
      <c r="PAZ30" s="158"/>
      <c r="PBA30" s="158"/>
      <c r="PBB30" s="158"/>
      <c r="PBC30" s="158"/>
      <c r="PBD30" s="158"/>
      <c r="PBE30" s="158"/>
      <c r="PBF30" s="158"/>
      <c r="PBG30" s="158"/>
      <c r="PBH30" s="158"/>
      <c r="PBI30" s="158"/>
      <c r="PBJ30" s="158"/>
      <c r="PBK30" s="158"/>
      <c r="PBL30" s="158"/>
      <c r="PBM30" s="158"/>
      <c r="PBN30" s="158"/>
      <c r="PBO30" s="158"/>
      <c r="PBP30" s="158"/>
      <c r="PBQ30" s="158"/>
      <c r="PBR30" s="158"/>
      <c r="PBS30" s="158"/>
      <c r="PBT30" s="158"/>
      <c r="PBU30" s="158"/>
      <c r="PBV30" s="158"/>
      <c r="PBW30" s="158"/>
      <c r="PBX30" s="158"/>
      <c r="PBY30" s="158"/>
      <c r="PBZ30" s="158"/>
      <c r="PCA30" s="158"/>
      <c r="PCB30" s="158"/>
      <c r="PCC30" s="158"/>
      <c r="PCD30" s="158"/>
      <c r="PCE30" s="158"/>
      <c r="PCF30" s="158"/>
      <c r="PCG30" s="158"/>
      <c r="PCH30" s="158"/>
      <c r="PCI30" s="158"/>
      <c r="PCJ30" s="158"/>
      <c r="PCK30" s="158"/>
      <c r="PCL30" s="158"/>
      <c r="PCM30" s="158"/>
      <c r="PCN30" s="158"/>
      <c r="PCO30" s="158"/>
      <c r="PCP30" s="158"/>
      <c r="PCQ30" s="158"/>
      <c r="PCR30" s="158"/>
      <c r="PCS30" s="158"/>
      <c r="PCT30" s="158"/>
      <c r="PCU30" s="158"/>
      <c r="PCV30" s="158"/>
      <c r="PCW30" s="158"/>
      <c r="PCX30" s="158"/>
      <c r="PCY30" s="158"/>
      <c r="PCZ30" s="158"/>
      <c r="PDA30" s="158"/>
      <c r="PDB30" s="158"/>
      <c r="PDC30" s="158"/>
      <c r="PDD30" s="158"/>
      <c r="PDE30" s="158"/>
      <c r="PDF30" s="158"/>
      <c r="PDG30" s="158"/>
      <c r="PDH30" s="158"/>
      <c r="PDI30" s="158"/>
      <c r="PDJ30" s="158"/>
      <c r="PDK30" s="158"/>
      <c r="PDL30" s="158"/>
      <c r="PDM30" s="158"/>
      <c r="PDN30" s="158"/>
      <c r="PDO30" s="158"/>
      <c r="PDP30" s="158"/>
      <c r="PDQ30" s="158"/>
      <c r="PDR30" s="158"/>
      <c r="PDS30" s="158"/>
      <c r="PDT30" s="158"/>
      <c r="PDU30" s="158"/>
      <c r="PDV30" s="158"/>
      <c r="PDW30" s="158"/>
      <c r="PDX30" s="158"/>
      <c r="PDY30" s="158"/>
      <c r="PDZ30" s="158"/>
      <c r="PEA30" s="158"/>
      <c r="PEB30" s="158"/>
      <c r="PEC30" s="158"/>
      <c r="PED30" s="158"/>
      <c r="PEE30" s="158"/>
      <c r="PEF30" s="158"/>
      <c r="PEG30" s="158"/>
      <c r="PEH30" s="158"/>
      <c r="PEI30" s="158"/>
      <c r="PEJ30" s="158"/>
      <c r="PEK30" s="158"/>
      <c r="PEL30" s="158"/>
      <c r="PEM30" s="158"/>
      <c r="PEN30" s="158"/>
      <c r="PEO30" s="158"/>
      <c r="PEP30" s="158"/>
      <c r="PEQ30" s="158"/>
      <c r="PER30" s="158"/>
      <c r="PES30" s="158"/>
      <c r="PET30" s="158"/>
      <c r="PEU30" s="158"/>
      <c r="PEV30" s="158"/>
      <c r="PEW30" s="158"/>
      <c r="PEX30" s="158"/>
      <c r="PEY30" s="158"/>
      <c r="PEZ30" s="158"/>
      <c r="PFA30" s="158"/>
      <c r="PFB30" s="158"/>
      <c r="PFC30" s="158"/>
      <c r="PFD30" s="158"/>
      <c r="PFE30" s="158"/>
      <c r="PFF30" s="158"/>
      <c r="PFG30" s="158"/>
      <c r="PFH30" s="158"/>
      <c r="PFI30" s="158"/>
      <c r="PFJ30" s="158"/>
      <c r="PFK30" s="158"/>
      <c r="PFL30" s="158"/>
      <c r="PFM30" s="158"/>
      <c r="PFN30" s="158"/>
      <c r="PFO30" s="158"/>
      <c r="PFP30" s="158"/>
      <c r="PFQ30" s="158"/>
      <c r="PFR30" s="158"/>
      <c r="PFS30" s="158"/>
      <c r="PFT30" s="158"/>
      <c r="PFU30" s="158"/>
      <c r="PFV30" s="158"/>
      <c r="PFW30" s="158"/>
      <c r="PFX30" s="158"/>
      <c r="PFY30" s="158"/>
      <c r="PFZ30" s="158"/>
      <c r="PGA30" s="158"/>
      <c r="PGB30" s="158"/>
      <c r="PGC30" s="158"/>
      <c r="PGD30" s="158"/>
      <c r="PGE30" s="158"/>
      <c r="PGF30" s="158"/>
      <c r="PGG30" s="158"/>
      <c r="PGH30" s="158"/>
      <c r="PGI30" s="158"/>
      <c r="PGJ30" s="158"/>
      <c r="PGK30" s="158"/>
      <c r="PGL30" s="158"/>
      <c r="PGM30" s="158"/>
      <c r="PGN30" s="158"/>
      <c r="PGO30" s="158"/>
      <c r="PGP30" s="158"/>
      <c r="PGQ30" s="158"/>
      <c r="PGR30" s="158"/>
      <c r="PGS30" s="158"/>
      <c r="PGT30" s="158"/>
      <c r="PGU30" s="158"/>
      <c r="PGV30" s="158"/>
      <c r="PGW30" s="158"/>
      <c r="PGX30" s="158"/>
      <c r="PGY30" s="158"/>
      <c r="PGZ30" s="158"/>
      <c r="PHA30" s="158"/>
      <c r="PHB30" s="158"/>
      <c r="PHC30" s="158"/>
      <c r="PHD30" s="158"/>
      <c r="PHE30" s="158"/>
      <c r="PHF30" s="158"/>
      <c r="PHG30" s="158"/>
      <c r="PHH30" s="158"/>
      <c r="PHI30" s="158"/>
      <c r="PHJ30" s="158"/>
      <c r="PHK30" s="158"/>
      <c r="PHL30" s="158"/>
      <c r="PHM30" s="158"/>
      <c r="PHN30" s="158"/>
      <c r="PHO30" s="158"/>
      <c r="PHP30" s="158"/>
      <c r="PHQ30" s="158"/>
      <c r="PHR30" s="158"/>
      <c r="PHS30" s="158"/>
      <c r="PHT30" s="158"/>
      <c r="PHU30" s="158"/>
      <c r="PHV30" s="158"/>
      <c r="PHW30" s="158"/>
      <c r="PHX30" s="158"/>
      <c r="PHY30" s="158"/>
      <c r="PHZ30" s="158"/>
      <c r="PIA30" s="158"/>
      <c r="PIB30" s="158"/>
      <c r="PIC30" s="158"/>
      <c r="PID30" s="158"/>
      <c r="PIE30" s="158"/>
      <c r="PIF30" s="158"/>
      <c r="PIG30" s="158"/>
      <c r="PIH30" s="158"/>
      <c r="PII30" s="158"/>
      <c r="PIJ30" s="158"/>
      <c r="PIK30" s="158"/>
      <c r="PIL30" s="158"/>
      <c r="PIM30" s="158"/>
      <c r="PIN30" s="158"/>
      <c r="PIO30" s="158"/>
      <c r="PIP30" s="158"/>
      <c r="PIQ30" s="158"/>
      <c r="PIR30" s="158"/>
      <c r="PIS30" s="158"/>
      <c r="PIT30" s="158"/>
      <c r="PIU30" s="158"/>
      <c r="PIV30" s="158"/>
      <c r="PIW30" s="158"/>
      <c r="PIX30" s="158"/>
      <c r="PIY30" s="158"/>
      <c r="PIZ30" s="158"/>
      <c r="PJA30" s="158"/>
      <c r="PJB30" s="158"/>
      <c r="PJC30" s="158"/>
      <c r="PJD30" s="158"/>
      <c r="PJE30" s="158"/>
      <c r="PJF30" s="158"/>
      <c r="PJG30" s="158"/>
      <c r="PJH30" s="158"/>
      <c r="PJI30" s="158"/>
      <c r="PJJ30" s="158"/>
      <c r="PJK30" s="158"/>
      <c r="PJL30" s="158"/>
      <c r="PJM30" s="158"/>
      <c r="PJN30" s="158"/>
      <c r="PJO30" s="158"/>
      <c r="PJP30" s="158"/>
      <c r="PJQ30" s="158"/>
      <c r="PJR30" s="158"/>
      <c r="PJS30" s="158"/>
      <c r="PJT30" s="158"/>
      <c r="PJU30" s="158"/>
      <c r="PJV30" s="158"/>
      <c r="PJW30" s="158"/>
      <c r="PJX30" s="158"/>
      <c r="PJY30" s="158"/>
      <c r="PJZ30" s="158"/>
      <c r="PKA30" s="158"/>
      <c r="PKB30" s="158"/>
      <c r="PKC30" s="158"/>
      <c r="PKD30" s="158"/>
      <c r="PKE30" s="158"/>
      <c r="PKF30" s="158"/>
      <c r="PKG30" s="158"/>
      <c r="PKH30" s="158"/>
      <c r="PKI30" s="158"/>
      <c r="PKJ30" s="158"/>
      <c r="PKK30" s="158"/>
      <c r="PKL30" s="158"/>
      <c r="PKM30" s="158"/>
      <c r="PKN30" s="158"/>
      <c r="PKO30" s="158"/>
      <c r="PKP30" s="158"/>
      <c r="PKQ30" s="158"/>
      <c r="PKR30" s="158"/>
      <c r="PKS30" s="158"/>
      <c r="PKT30" s="158"/>
      <c r="PKU30" s="158"/>
      <c r="PKV30" s="158"/>
      <c r="PKW30" s="158"/>
      <c r="PKX30" s="158"/>
      <c r="PKY30" s="158"/>
      <c r="PKZ30" s="158"/>
      <c r="PLA30" s="158"/>
      <c r="PLB30" s="158"/>
      <c r="PLC30" s="158"/>
      <c r="PLD30" s="158"/>
      <c r="PLE30" s="158"/>
      <c r="PLF30" s="158"/>
      <c r="PLG30" s="158"/>
      <c r="PLH30" s="158"/>
      <c r="PLI30" s="158"/>
      <c r="PLJ30" s="158"/>
      <c r="PLK30" s="158"/>
      <c r="PLL30" s="158"/>
      <c r="PLM30" s="158"/>
      <c r="PLN30" s="158"/>
      <c r="PLO30" s="158"/>
      <c r="PLP30" s="158"/>
      <c r="PLQ30" s="158"/>
      <c r="PLR30" s="158"/>
      <c r="PLS30" s="158"/>
      <c r="PLT30" s="158"/>
      <c r="PLU30" s="158"/>
      <c r="PLV30" s="158"/>
      <c r="PLW30" s="158"/>
      <c r="PLX30" s="158"/>
      <c r="PLY30" s="158"/>
      <c r="PLZ30" s="158"/>
      <c r="PMA30" s="158"/>
      <c r="PMB30" s="158"/>
      <c r="PMC30" s="158"/>
      <c r="PMD30" s="158"/>
      <c r="PME30" s="158"/>
      <c r="PMF30" s="158"/>
      <c r="PMG30" s="158"/>
      <c r="PMH30" s="158"/>
      <c r="PMI30" s="158"/>
      <c r="PMJ30" s="158"/>
      <c r="PMK30" s="158"/>
      <c r="PML30" s="158"/>
      <c r="PMM30" s="158"/>
      <c r="PMN30" s="158"/>
      <c r="PMO30" s="158"/>
      <c r="PMP30" s="158"/>
      <c r="PMQ30" s="158"/>
      <c r="PMR30" s="158"/>
      <c r="PMS30" s="158"/>
      <c r="PMT30" s="158"/>
      <c r="PMU30" s="158"/>
      <c r="PMV30" s="158"/>
      <c r="PMW30" s="158"/>
      <c r="PMX30" s="158"/>
      <c r="PMY30" s="158"/>
      <c r="PMZ30" s="158"/>
      <c r="PNA30" s="158"/>
      <c r="PNB30" s="158"/>
      <c r="PNC30" s="158"/>
      <c r="PND30" s="158"/>
      <c r="PNE30" s="158"/>
      <c r="PNF30" s="158"/>
      <c r="PNG30" s="158"/>
      <c r="PNH30" s="158"/>
      <c r="PNI30" s="158"/>
      <c r="PNJ30" s="158"/>
      <c r="PNK30" s="158"/>
      <c r="PNL30" s="158"/>
      <c r="PNM30" s="158"/>
      <c r="PNN30" s="158"/>
      <c r="PNO30" s="158"/>
      <c r="PNP30" s="158"/>
      <c r="PNQ30" s="158"/>
      <c r="PNR30" s="158"/>
      <c r="PNS30" s="158"/>
      <c r="PNT30" s="158"/>
      <c r="PNU30" s="158"/>
      <c r="PNV30" s="158"/>
      <c r="PNW30" s="158"/>
      <c r="PNX30" s="158"/>
      <c r="PNY30" s="158"/>
      <c r="PNZ30" s="158"/>
      <c r="POA30" s="158"/>
      <c r="POB30" s="158"/>
      <c r="POC30" s="158"/>
      <c r="POD30" s="158"/>
      <c r="POE30" s="158"/>
      <c r="POF30" s="158"/>
      <c r="POG30" s="158"/>
      <c r="POH30" s="158"/>
      <c r="POI30" s="158"/>
      <c r="POJ30" s="158"/>
      <c r="POK30" s="158"/>
      <c r="POL30" s="158"/>
      <c r="POM30" s="158"/>
      <c r="PON30" s="158"/>
      <c r="POO30" s="158"/>
      <c r="POP30" s="158"/>
      <c r="POQ30" s="158"/>
      <c r="POR30" s="158"/>
      <c r="POS30" s="158"/>
      <c r="POT30" s="158"/>
      <c r="POU30" s="158"/>
      <c r="POV30" s="158"/>
      <c r="POW30" s="158"/>
      <c r="POX30" s="158"/>
      <c r="POY30" s="158"/>
      <c r="POZ30" s="158"/>
      <c r="PPA30" s="158"/>
      <c r="PPB30" s="158"/>
      <c r="PPC30" s="158"/>
      <c r="PPD30" s="158"/>
      <c r="PPE30" s="158"/>
      <c r="PPF30" s="158"/>
      <c r="PPG30" s="158"/>
      <c r="PPH30" s="158"/>
      <c r="PPI30" s="158"/>
      <c r="PPJ30" s="158"/>
      <c r="PPK30" s="158"/>
      <c r="PPL30" s="158"/>
      <c r="PPM30" s="158"/>
      <c r="PPN30" s="158"/>
      <c r="PPO30" s="158"/>
      <c r="PPP30" s="158"/>
      <c r="PPQ30" s="158"/>
      <c r="PPR30" s="158"/>
      <c r="PPS30" s="158"/>
      <c r="PPT30" s="158"/>
      <c r="PPU30" s="158"/>
      <c r="PPV30" s="158"/>
      <c r="PPW30" s="158"/>
      <c r="PPX30" s="158"/>
      <c r="PPY30" s="158"/>
      <c r="PPZ30" s="158"/>
      <c r="PQA30" s="158"/>
      <c r="PQB30" s="158"/>
      <c r="PQC30" s="158"/>
      <c r="PQD30" s="158"/>
      <c r="PQE30" s="158"/>
      <c r="PQF30" s="158"/>
      <c r="PQG30" s="158"/>
      <c r="PQH30" s="158"/>
      <c r="PQI30" s="158"/>
      <c r="PQJ30" s="158"/>
      <c r="PQK30" s="158"/>
      <c r="PQL30" s="158"/>
      <c r="PQM30" s="158"/>
      <c r="PQN30" s="158"/>
      <c r="PQO30" s="158"/>
      <c r="PQP30" s="158"/>
      <c r="PQQ30" s="158"/>
      <c r="PQR30" s="158"/>
      <c r="PQS30" s="158"/>
      <c r="PQT30" s="158"/>
      <c r="PQU30" s="158"/>
      <c r="PQV30" s="158"/>
      <c r="PQW30" s="158"/>
      <c r="PQX30" s="158"/>
      <c r="PQY30" s="158"/>
      <c r="PQZ30" s="158"/>
      <c r="PRA30" s="158"/>
      <c r="PRB30" s="158"/>
      <c r="PRC30" s="158"/>
      <c r="PRD30" s="158"/>
      <c r="PRE30" s="158"/>
      <c r="PRF30" s="158"/>
      <c r="PRG30" s="158"/>
      <c r="PRH30" s="158"/>
      <c r="PRI30" s="158"/>
      <c r="PRJ30" s="158"/>
      <c r="PRK30" s="158"/>
      <c r="PRL30" s="158"/>
      <c r="PRM30" s="158"/>
      <c r="PRN30" s="158"/>
      <c r="PRO30" s="158"/>
      <c r="PRP30" s="158"/>
      <c r="PRQ30" s="158"/>
      <c r="PRR30" s="158"/>
      <c r="PRS30" s="158"/>
      <c r="PRT30" s="158"/>
      <c r="PRU30" s="158"/>
      <c r="PRV30" s="158"/>
      <c r="PRW30" s="158"/>
      <c r="PRX30" s="158"/>
      <c r="PRY30" s="158"/>
      <c r="PRZ30" s="158"/>
      <c r="PSA30" s="158"/>
      <c r="PSB30" s="158"/>
      <c r="PSC30" s="158"/>
      <c r="PSD30" s="158"/>
      <c r="PSE30" s="158"/>
      <c r="PSF30" s="158"/>
      <c r="PSG30" s="158"/>
      <c r="PSH30" s="158"/>
      <c r="PSI30" s="158"/>
      <c r="PSJ30" s="158"/>
      <c r="PSK30" s="158"/>
      <c r="PSL30" s="158"/>
      <c r="PSM30" s="158"/>
      <c r="PSN30" s="158"/>
      <c r="PSO30" s="158"/>
      <c r="PSP30" s="158"/>
      <c r="PSQ30" s="158"/>
      <c r="PSR30" s="158"/>
      <c r="PSS30" s="158"/>
      <c r="PST30" s="158"/>
      <c r="PSU30" s="158"/>
      <c r="PSV30" s="158"/>
      <c r="PSW30" s="158"/>
      <c r="PSX30" s="158"/>
      <c r="PSY30" s="158"/>
      <c r="PSZ30" s="158"/>
      <c r="PTA30" s="158"/>
      <c r="PTB30" s="158"/>
      <c r="PTC30" s="158"/>
      <c r="PTD30" s="158"/>
      <c r="PTE30" s="158"/>
      <c r="PTF30" s="158"/>
      <c r="PTG30" s="158"/>
      <c r="PTH30" s="158"/>
      <c r="PTI30" s="158"/>
      <c r="PTJ30" s="158"/>
      <c r="PTK30" s="158"/>
      <c r="PTL30" s="158"/>
      <c r="PTM30" s="158"/>
      <c r="PTN30" s="158"/>
      <c r="PTO30" s="158"/>
      <c r="PTP30" s="158"/>
      <c r="PTQ30" s="158"/>
      <c r="PTR30" s="158"/>
      <c r="PTS30" s="158"/>
      <c r="PTT30" s="158"/>
      <c r="PTU30" s="158"/>
      <c r="PTV30" s="158"/>
      <c r="PTW30" s="158"/>
      <c r="PTX30" s="158"/>
      <c r="PTY30" s="158"/>
      <c r="PTZ30" s="158"/>
      <c r="PUA30" s="158"/>
      <c r="PUB30" s="158"/>
      <c r="PUC30" s="158"/>
      <c r="PUD30" s="158"/>
      <c r="PUE30" s="158"/>
      <c r="PUF30" s="158"/>
      <c r="PUG30" s="158"/>
      <c r="PUH30" s="158"/>
      <c r="PUI30" s="158"/>
      <c r="PUJ30" s="158"/>
      <c r="PUK30" s="158"/>
      <c r="PUL30" s="158"/>
      <c r="PUM30" s="158"/>
      <c r="PUN30" s="158"/>
      <c r="PUO30" s="158"/>
      <c r="PUP30" s="158"/>
      <c r="PUQ30" s="158"/>
      <c r="PUR30" s="158"/>
      <c r="PUS30" s="158"/>
      <c r="PUT30" s="158"/>
      <c r="PUU30" s="158"/>
      <c r="PUV30" s="158"/>
      <c r="PUW30" s="158"/>
      <c r="PUX30" s="158"/>
      <c r="PUY30" s="158"/>
      <c r="PUZ30" s="158"/>
      <c r="PVA30" s="158"/>
      <c r="PVB30" s="158"/>
      <c r="PVC30" s="158"/>
      <c r="PVD30" s="158"/>
      <c r="PVE30" s="158"/>
      <c r="PVF30" s="158"/>
      <c r="PVG30" s="158"/>
      <c r="PVH30" s="158"/>
      <c r="PVI30" s="158"/>
      <c r="PVJ30" s="158"/>
      <c r="PVK30" s="158"/>
      <c r="PVL30" s="158"/>
      <c r="PVM30" s="158"/>
      <c r="PVN30" s="158"/>
      <c r="PVO30" s="158"/>
      <c r="PVP30" s="158"/>
      <c r="PVQ30" s="158"/>
      <c r="PVR30" s="158"/>
      <c r="PVS30" s="158"/>
      <c r="PVT30" s="158"/>
      <c r="PVU30" s="158"/>
      <c r="PVV30" s="158"/>
      <c r="PVW30" s="158"/>
      <c r="PVX30" s="158"/>
      <c r="PVY30" s="158"/>
      <c r="PVZ30" s="158"/>
      <c r="PWA30" s="158"/>
      <c r="PWB30" s="158"/>
      <c r="PWC30" s="158"/>
      <c r="PWD30" s="158"/>
      <c r="PWE30" s="158"/>
      <c r="PWF30" s="158"/>
      <c r="PWG30" s="158"/>
      <c r="PWH30" s="158"/>
      <c r="PWI30" s="158"/>
      <c r="PWJ30" s="158"/>
      <c r="PWK30" s="158"/>
      <c r="PWL30" s="158"/>
      <c r="PWM30" s="158"/>
      <c r="PWN30" s="158"/>
      <c r="PWO30" s="158"/>
      <c r="PWP30" s="158"/>
      <c r="PWQ30" s="158"/>
      <c r="PWR30" s="158"/>
      <c r="PWS30" s="158"/>
      <c r="PWT30" s="158"/>
      <c r="PWU30" s="158"/>
      <c r="PWV30" s="158"/>
      <c r="PWW30" s="158"/>
      <c r="PWX30" s="158"/>
      <c r="PWY30" s="158"/>
      <c r="PWZ30" s="158"/>
      <c r="PXA30" s="158"/>
      <c r="PXB30" s="158"/>
      <c r="PXC30" s="158"/>
      <c r="PXD30" s="158"/>
      <c r="PXE30" s="158"/>
      <c r="PXF30" s="158"/>
      <c r="PXG30" s="158"/>
      <c r="PXH30" s="158"/>
      <c r="PXI30" s="158"/>
      <c r="PXJ30" s="158"/>
      <c r="PXK30" s="158"/>
      <c r="PXL30" s="158"/>
      <c r="PXM30" s="158"/>
      <c r="PXN30" s="158"/>
      <c r="PXO30" s="158"/>
      <c r="PXP30" s="158"/>
      <c r="PXQ30" s="158"/>
      <c r="PXR30" s="158"/>
      <c r="PXS30" s="158"/>
      <c r="PXT30" s="158"/>
      <c r="PXU30" s="158"/>
      <c r="PXV30" s="158"/>
      <c r="PXW30" s="158"/>
      <c r="PXX30" s="158"/>
      <c r="PXY30" s="158"/>
      <c r="PXZ30" s="158"/>
      <c r="PYA30" s="158"/>
      <c r="PYB30" s="158"/>
      <c r="PYC30" s="158"/>
      <c r="PYD30" s="158"/>
      <c r="PYE30" s="158"/>
      <c r="PYF30" s="158"/>
      <c r="PYG30" s="158"/>
      <c r="PYH30" s="158"/>
      <c r="PYI30" s="158"/>
      <c r="PYJ30" s="158"/>
      <c r="PYK30" s="158"/>
      <c r="PYL30" s="158"/>
      <c r="PYM30" s="158"/>
      <c r="PYN30" s="158"/>
      <c r="PYO30" s="158"/>
      <c r="PYP30" s="158"/>
      <c r="PYQ30" s="158"/>
      <c r="PYR30" s="158"/>
      <c r="PYS30" s="158"/>
      <c r="PYT30" s="158"/>
      <c r="PYU30" s="158"/>
      <c r="PYV30" s="158"/>
      <c r="PYW30" s="158"/>
      <c r="PYX30" s="158"/>
      <c r="PYY30" s="158"/>
      <c r="PYZ30" s="158"/>
      <c r="PZA30" s="158"/>
      <c r="PZB30" s="158"/>
      <c r="PZC30" s="158"/>
      <c r="PZD30" s="158"/>
      <c r="PZE30" s="158"/>
      <c r="PZF30" s="158"/>
      <c r="PZG30" s="158"/>
      <c r="PZH30" s="158"/>
      <c r="PZI30" s="158"/>
      <c r="PZJ30" s="158"/>
      <c r="PZK30" s="158"/>
      <c r="PZL30" s="158"/>
      <c r="PZM30" s="158"/>
      <c r="PZN30" s="158"/>
      <c r="PZO30" s="158"/>
      <c r="PZP30" s="158"/>
      <c r="PZQ30" s="158"/>
      <c r="PZR30" s="158"/>
      <c r="PZS30" s="158"/>
      <c r="PZT30" s="158"/>
      <c r="PZU30" s="158"/>
      <c r="PZV30" s="158"/>
      <c r="PZW30" s="158"/>
      <c r="PZX30" s="158"/>
      <c r="PZY30" s="158"/>
      <c r="PZZ30" s="158"/>
      <c r="QAA30" s="158"/>
      <c r="QAB30" s="158"/>
      <c r="QAC30" s="158"/>
      <c r="QAD30" s="158"/>
      <c r="QAE30" s="158"/>
      <c r="QAF30" s="158"/>
      <c r="QAG30" s="158"/>
      <c r="QAH30" s="158"/>
      <c r="QAI30" s="158"/>
      <c r="QAJ30" s="158"/>
      <c r="QAK30" s="158"/>
      <c r="QAL30" s="158"/>
      <c r="QAM30" s="158"/>
      <c r="QAN30" s="158"/>
      <c r="QAO30" s="158"/>
      <c r="QAP30" s="158"/>
      <c r="QAQ30" s="158"/>
      <c r="QAR30" s="158"/>
      <c r="QAS30" s="158"/>
      <c r="QAT30" s="158"/>
      <c r="QAU30" s="158"/>
      <c r="QAV30" s="158"/>
      <c r="QAW30" s="158"/>
      <c r="QAX30" s="158"/>
      <c r="QAY30" s="158"/>
      <c r="QAZ30" s="158"/>
      <c r="QBA30" s="158"/>
      <c r="QBB30" s="158"/>
      <c r="QBC30" s="158"/>
      <c r="QBD30" s="158"/>
      <c r="QBE30" s="158"/>
      <c r="QBF30" s="158"/>
      <c r="QBG30" s="158"/>
      <c r="QBH30" s="158"/>
      <c r="QBI30" s="158"/>
      <c r="QBJ30" s="158"/>
      <c r="QBK30" s="158"/>
      <c r="QBL30" s="158"/>
      <c r="QBM30" s="158"/>
      <c r="QBN30" s="158"/>
      <c r="QBO30" s="158"/>
      <c r="QBP30" s="158"/>
      <c r="QBQ30" s="158"/>
      <c r="QBR30" s="158"/>
      <c r="QBS30" s="158"/>
      <c r="QBT30" s="158"/>
      <c r="QBU30" s="158"/>
      <c r="QBV30" s="158"/>
      <c r="QBW30" s="158"/>
      <c r="QBX30" s="158"/>
      <c r="QBY30" s="158"/>
      <c r="QBZ30" s="158"/>
      <c r="QCA30" s="158"/>
      <c r="QCB30" s="158"/>
      <c r="QCC30" s="158"/>
      <c r="QCD30" s="158"/>
      <c r="QCE30" s="158"/>
      <c r="QCF30" s="158"/>
      <c r="QCG30" s="158"/>
      <c r="QCH30" s="158"/>
      <c r="QCI30" s="158"/>
      <c r="QCJ30" s="158"/>
      <c r="QCK30" s="158"/>
      <c r="QCL30" s="158"/>
      <c r="QCM30" s="158"/>
      <c r="QCN30" s="158"/>
      <c r="QCO30" s="158"/>
      <c r="QCP30" s="158"/>
      <c r="QCQ30" s="158"/>
      <c r="QCR30" s="158"/>
      <c r="QCS30" s="158"/>
      <c r="QCT30" s="158"/>
      <c r="QCU30" s="158"/>
      <c r="QCV30" s="158"/>
      <c r="QCW30" s="158"/>
      <c r="QCX30" s="158"/>
      <c r="QCY30" s="158"/>
      <c r="QCZ30" s="158"/>
      <c r="QDA30" s="158"/>
      <c r="QDB30" s="158"/>
      <c r="QDC30" s="158"/>
      <c r="QDD30" s="158"/>
      <c r="QDE30" s="158"/>
      <c r="QDF30" s="158"/>
      <c r="QDG30" s="158"/>
      <c r="QDH30" s="158"/>
      <c r="QDI30" s="158"/>
      <c r="QDJ30" s="158"/>
      <c r="QDK30" s="158"/>
      <c r="QDL30" s="158"/>
      <c r="QDM30" s="158"/>
      <c r="QDN30" s="158"/>
      <c r="QDO30" s="158"/>
      <c r="QDP30" s="158"/>
      <c r="QDQ30" s="158"/>
      <c r="QDR30" s="158"/>
      <c r="QDS30" s="158"/>
      <c r="QDT30" s="158"/>
      <c r="QDU30" s="158"/>
      <c r="QDV30" s="158"/>
      <c r="QDW30" s="158"/>
      <c r="QDX30" s="158"/>
      <c r="QDY30" s="158"/>
      <c r="QDZ30" s="158"/>
      <c r="QEA30" s="158"/>
      <c r="QEB30" s="158"/>
      <c r="QEC30" s="158"/>
      <c r="QED30" s="158"/>
      <c r="QEE30" s="158"/>
      <c r="QEF30" s="158"/>
      <c r="QEG30" s="158"/>
      <c r="QEH30" s="158"/>
      <c r="QEI30" s="158"/>
      <c r="QEJ30" s="158"/>
      <c r="QEK30" s="158"/>
      <c r="QEL30" s="158"/>
      <c r="QEM30" s="158"/>
      <c r="QEN30" s="158"/>
      <c r="QEO30" s="158"/>
      <c r="QEP30" s="158"/>
      <c r="QEQ30" s="158"/>
      <c r="QER30" s="158"/>
      <c r="QES30" s="158"/>
      <c r="QET30" s="158"/>
      <c r="QEU30" s="158"/>
      <c r="QEV30" s="158"/>
      <c r="QEW30" s="158"/>
      <c r="QEX30" s="158"/>
      <c r="QEY30" s="158"/>
      <c r="QEZ30" s="158"/>
      <c r="QFA30" s="158"/>
      <c r="QFB30" s="158"/>
      <c r="QFC30" s="158"/>
      <c r="QFD30" s="158"/>
      <c r="QFE30" s="158"/>
      <c r="QFF30" s="158"/>
      <c r="QFG30" s="158"/>
      <c r="QFH30" s="158"/>
      <c r="QFI30" s="158"/>
      <c r="QFJ30" s="158"/>
      <c r="QFK30" s="158"/>
      <c r="QFL30" s="158"/>
      <c r="QFM30" s="158"/>
      <c r="QFN30" s="158"/>
      <c r="QFO30" s="158"/>
      <c r="QFP30" s="158"/>
      <c r="QFQ30" s="158"/>
      <c r="QFR30" s="158"/>
      <c r="QFS30" s="158"/>
      <c r="QFT30" s="158"/>
      <c r="QFU30" s="158"/>
      <c r="QFV30" s="158"/>
      <c r="QFW30" s="158"/>
      <c r="QFX30" s="158"/>
      <c r="QFY30" s="158"/>
      <c r="QFZ30" s="158"/>
      <c r="QGA30" s="158"/>
      <c r="QGB30" s="158"/>
      <c r="QGC30" s="158"/>
      <c r="QGD30" s="158"/>
      <c r="QGE30" s="158"/>
      <c r="QGF30" s="158"/>
      <c r="QGG30" s="158"/>
      <c r="QGH30" s="158"/>
      <c r="QGI30" s="158"/>
      <c r="QGJ30" s="158"/>
      <c r="QGK30" s="158"/>
      <c r="QGL30" s="158"/>
      <c r="QGM30" s="158"/>
      <c r="QGN30" s="158"/>
      <c r="QGO30" s="158"/>
      <c r="QGP30" s="158"/>
      <c r="QGQ30" s="158"/>
      <c r="QGR30" s="158"/>
      <c r="QGS30" s="158"/>
      <c r="QGT30" s="158"/>
      <c r="QGU30" s="158"/>
      <c r="QGV30" s="158"/>
      <c r="QGW30" s="158"/>
      <c r="QGX30" s="158"/>
      <c r="QGY30" s="158"/>
      <c r="QGZ30" s="158"/>
      <c r="QHA30" s="158"/>
      <c r="QHB30" s="158"/>
      <c r="QHC30" s="158"/>
      <c r="QHD30" s="158"/>
      <c r="QHE30" s="158"/>
      <c r="QHF30" s="158"/>
      <c r="QHG30" s="158"/>
      <c r="QHH30" s="158"/>
      <c r="QHI30" s="158"/>
      <c r="QHJ30" s="158"/>
      <c r="QHK30" s="158"/>
      <c r="QHL30" s="158"/>
      <c r="QHM30" s="158"/>
      <c r="QHN30" s="158"/>
      <c r="QHO30" s="158"/>
      <c r="QHP30" s="158"/>
      <c r="QHQ30" s="158"/>
      <c r="QHR30" s="158"/>
      <c r="QHS30" s="158"/>
      <c r="QHT30" s="158"/>
      <c r="QHU30" s="158"/>
      <c r="QHV30" s="158"/>
      <c r="QHW30" s="158"/>
      <c r="QHX30" s="158"/>
      <c r="QHY30" s="158"/>
      <c r="QHZ30" s="158"/>
      <c r="QIA30" s="158"/>
      <c r="QIB30" s="158"/>
      <c r="QIC30" s="158"/>
      <c r="QID30" s="158"/>
      <c r="QIE30" s="158"/>
      <c r="QIF30" s="158"/>
      <c r="QIG30" s="158"/>
      <c r="QIH30" s="158"/>
      <c r="QII30" s="158"/>
      <c r="QIJ30" s="158"/>
      <c r="QIK30" s="158"/>
      <c r="QIL30" s="158"/>
      <c r="QIM30" s="158"/>
      <c r="QIN30" s="158"/>
      <c r="QIO30" s="158"/>
      <c r="QIP30" s="158"/>
      <c r="QIQ30" s="158"/>
      <c r="QIR30" s="158"/>
      <c r="QIS30" s="158"/>
      <c r="QIT30" s="158"/>
      <c r="QIU30" s="158"/>
      <c r="QIV30" s="158"/>
      <c r="QIW30" s="158"/>
      <c r="QIX30" s="158"/>
      <c r="QIY30" s="158"/>
      <c r="QIZ30" s="158"/>
      <c r="QJA30" s="158"/>
      <c r="QJB30" s="158"/>
      <c r="QJC30" s="158"/>
      <c r="QJD30" s="158"/>
      <c r="QJE30" s="158"/>
      <c r="QJF30" s="158"/>
      <c r="QJG30" s="158"/>
      <c r="QJH30" s="158"/>
      <c r="QJI30" s="158"/>
      <c r="QJJ30" s="158"/>
      <c r="QJK30" s="158"/>
      <c r="QJL30" s="158"/>
      <c r="QJM30" s="158"/>
      <c r="QJN30" s="158"/>
      <c r="QJO30" s="158"/>
      <c r="QJP30" s="158"/>
      <c r="QJQ30" s="158"/>
      <c r="QJR30" s="158"/>
      <c r="QJS30" s="158"/>
      <c r="QJT30" s="158"/>
      <c r="QJU30" s="158"/>
      <c r="QJV30" s="158"/>
      <c r="QJW30" s="158"/>
      <c r="QJX30" s="158"/>
      <c r="QJY30" s="158"/>
      <c r="QJZ30" s="158"/>
      <c r="QKA30" s="158"/>
      <c r="QKB30" s="158"/>
      <c r="QKC30" s="158"/>
      <c r="QKD30" s="158"/>
      <c r="QKE30" s="158"/>
      <c r="QKF30" s="158"/>
      <c r="QKG30" s="158"/>
      <c r="QKH30" s="158"/>
      <c r="QKI30" s="158"/>
      <c r="QKJ30" s="158"/>
      <c r="QKK30" s="158"/>
      <c r="QKL30" s="158"/>
      <c r="QKM30" s="158"/>
      <c r="QKN30" s="158"/>
      <c r="QKO30" s="158"/>
      <c r="QKP30" s="158"/>
      <c r="QKQ30" s="158"/>
      <c r="QKR30" s="158"/>
      <c r="QKS30" s="158"/>
      <c r="QKT30" s="158"/>
      <c r="QKU30" s="158"/>
      <c r="QKV30" s="158"/>
      <c r="QKW30" s="158"/>
      <c r="QKX30" s="158"/>
      <c r="QKY30" s="158"/>
      <c r="QKZ30" s="158"/>
      <c r="QLA30" s="158"/>
      <c r="QLB30" s="158"/>
      <c r="QLC30" s="158"/>
      <c r="QLD30" s="158"/>
      <c r="QLE30" s="158"/>
      <c r="QLF30" s="158"/>
      <c r="QLG30" s="158"/>
      <c r="QLH30" s="158"/>
      <c r="QLI30" s="158"/>
      <c r="QLJ30" s="158"/>
      <c r="QLK30" s="158"/>
      <c r="QLL30" s="158"/>
      <c r="QLM30" s="158"/>
      <c r="QLN30" s="158"/>
      <c r="QLO30" s="158"/>
      <c r="QLP30" s="158"/>
      <c r="QLQ30" s="158"/>
      <c r="QLR30" s="158"/>
      <c r="QLS30" s="158"/>
      <c r="QLT30" s="158"/>
      <c r="QLU30" s="158"/>
      <c r="QLV30" s="158"/>
      <c r="QLW30" s="158"/>
      <c r="QLX30" s="158"/>
      <c r="QLY30" s="158"/>
      <c r="QLZ30" s="158"/>
      <c r="QMA30" s="158"/>
      <c r="QMB30" s="158"/>
      <c r="QMC30" s="158"/>
      <c r="QMD30" s="158"/>
      <c r="QME30" s="158"/>
      <c r="QMF30" s="158"/>
      <c r="QMG30" s="158"/>
      <c r="QMH30" s="158"/>
      <c r="QMI30" s="158"/>
      <c r="QMJ30" s="158"/>
      <c r="QMK30" s="158"/>
      <c r="QML30" s="158"/>
      <c r="QMM30" s="158"/>
      <c r="QMN30" s="158"/>
      <c r="QMO30" s="158"/>
      <c r="QMP30" s="158"/>
      <c r="QMQ30" s="158"/>
      <c r="QMR30" s="158"/>
      <c r="QMS30" s="158"/>
      <c r="QMT30" s="158"/>
      <c r="QMU30" s="158"/>
      <c r="QMV30" s="158"/>
      <c r="QMW30" s="158"/>
      <c r="QMX30" s="158"/>
      <c r="QMY30" s="158"/>
      <c r="QMZ30" s="158"/>
      <c r="QNA30" s="158"/>
      <c r="QNB30" s="158"/>
      <c r="QNC30" s="158"/>
      <c r="QND30" s="158"/>
      <c r="QNE30" s="158"/>
      <c r="QNF30" s="158"/>
      <c r="QNG30" s="158"/>
      <c r="QNH30" s="158"/>
      <c r="QNI30" s="158"/>
      <c r="QNJ30" s="158"/>
      <c r="QNK30" s="158"/>
      <c r="QNL30" s="158"/>
      <c r="QNM30" s="158"/>
      <c r="QNN30" s="158"/>
      <c r="QNO30" s="158"/>
      <c r="QNP30" s="158"/>
      <c r="QNQ30" s="158"/>
      <c r="QNR30" s="158"/>
      <c r="QNS30" s="158"/>
      <c r="QNT30" s="158"/>
      <c r="QNU30" s="158"/>
      <c r="QNV30" s="158"/>
      <c r="QNW30" s="158"/>
      <c r="QNX30" s="158"/>
      <c r="QNY30" s="158"/>
      <c r="QNZ30" s="158"/>
      <c r="QOA30" s="158"/>
      <c r="QOB30" s="158"/>
      <c r="QOC30" s="158"/>
      <c r="QOD30" s="158"/>
      <c r="QOE30" s="158"/>
      <c r="QOF30" s="158"/>
      <c r="QOG30" s="158"/>
      <c r="QOH30" s="158"/>
      <c r="QOI30" s="158"/>
      <c r="QOJ30" s="158"/>
      <c r="QOK30" s="158"/>
      <c r="QOL30" s="158"/>
      <c r="QOM30" s="158"/>
      <c r="QON30" s="158"/>
      <c r="QOO30" s="158"/>
      <c r="QOP30" s="158"/>
      <c r="QOQ30" s="158"/>
      <c r="QOR30" s="158"/>
      <c r="QOS30" s="158"/>
      <c r="QOT30" s="158"/>
      <c r="QOU30" s="158"/>
      <c r="QOV30" s="158"/>
      <c r="QOW30" s="158"/>
      <c r="QOX30" s="158"/>
      <c r="QOY30" s="158"/>
      <c r="QOZ30" s="158"/>
      <c r="QPA30" s="158"/>
      <c r="QPB30" s="158"/>
      <c r="QPC30" s="158"/>
      <c r="QPD30" s="158"/>
      <c r="QPE30" s="158"/>
      <c r="QPF30" s="158"/>
      <c r="QPG30" s="158"/>
      <c r="QPH30" s="158"/>
      <c r="QPI30" s="158"/>
      <c r="QPJ30" s="158"/>
      <c r="QPK30" s="158"/>
      <c r="QPL30" s="158"/>
      <c r="QPM30" s="158"/>
      <c r="QPN30" s="158"/>
      <c r="QPO30" s="158"/>
      <c r="QPP30" s="158"/>
      <c r="QPQ30" s="158"/>
      <c r="QPR30" s="158"/>
      <c r="QPS30" s="158"/>
      <c r="QPT30" s="158"/>
      <c r="QPU30" s="158"/>
      <c r="QPV30" s="158"/>
      <c r="QPW30" s="158"/>
      <c r="QPX30" s="158"/>
      <c r="QPY30" s="158"/>
      <c r="QPZ30" s="158"/>
      <c r="QQA30" s="158"/>
      <c r="QQB30" s="158"/>
      <c r="QQC30" s="158"/>
      <c r="QQD30" s="158"/>
      <c r="QQE30" s="158"/>
      <c r="QQF30" s="158"/>
      <c r="QQG30" s="158"/>
      <c r="QQH30" s="158"/>
      <c r="QQI30" s="158"/>
      <c r="QQJ30" s="158"/>
      <c r="QQK30" s="158"/>
      <c r="QQL30" s="158"/>
      <c r="QQM30" s="158"/>
      <c r="QQN30" s="158"/>
      <c r="QQO30" s="158"/>
      <c r="QQP30" s="158"/>
      <c r="QQQ30" s="158"/>
      <c r="QQR30" s="158"/>
      <c r="QQS30" s="158"/>
      <c r="QQT30" s="158"/>
      <c r="QQU30" s="158"/>
      <c r="QQV30" s="158"/>
      <c r="QQW30" s="158"/>
      <c r="QQX30" s="158"/>
      <c r="QQY30" s="158"/>
      <c r="QQZ30" s="158"/>
      <c r="QRA30" s="158"/>
      <c r="QRB30" s="158"/>
      <c r="QRC30" s="158"/>
      <c r="QRD30" s="158"/>
      <c r="QRE30" s="158"/>
      <c r="QRF30" s="158"/>
      <c r="QRG30" s="158"/>
      <c r="QRH30" s="158"/>
      <c r="QRI30" s="158"/>
      <c r="QRJ30" s="158"/>
      <c r="QRK30" s="158"/>
      <c r="QRL30" s="158"/>
      <c r="QRM30" s="158"/>
      <c r="QRN30" s="158"/>
      <c r="QRO30" s="158"/>
      <c r="QRP30" s="158"/>
      <c r="QRQ30" s="158"/>
      <c r="QRR30" s="158"/>
      <c r="QRS30" s="158"/>
      <c r="QRT30" s="158"/>
      <c r="QRU30" s="158"/>
      <c r="QRV30" s="158"/>
      <c r="QRW30" s="158"/>
      <c r="QRX30" s="158"/>
      <c r="QRY30" s="158"/>
      <c r="QRZ30" s="158"/>
      <c r="QSA30" s="158"/>
      <c r="QSB30" s="158"/>
      <c r="QSC30" s="158"/>
      <c r="QSD30" s="158"/>
      <c r="QSE30" s="158"/>
      <c r="QSF30" s="158"/>
      <c r="QSG30" s="158"/>
      <c r="QSH30" s="158"/>
      <c r="QSI30" s="158"/>
      <c r="QSJ30" s="158"/>
      <c r="QSK30" s="158"/>
      <c r="QSL30" s="158"/>
      <c r="QSM30" s="158"/>
      <c r="QSN30" s="158"/>
      <c r="QSO30" s="158"/>
      <c r="QSP30" s="158"/>
      <c r="QSQ30" s="158"/>
      <c r="QSR30" s="158"/>
      <c r="QSS30" s="158"/>
      <c r="QST30" s="158"/>
      <c r="QSU30" s="158"/>
      <c r="QSV30" s="158"/>
      <c r="QSW30" s="158"/>
      <c r="QSX30" s="158"/>
      <c r="QSY30" s="158"/>
      <c r="QSZ30" s="158"/>
      <c r="QTA30" s="158"/>
      <c r="QTB30" s="158"/>
      <c r="QTC30" s="158"/>
      <c r="QTD30" s="158"/>
      <c r="QTE30" s="158"/>
      <c r="QTF30" s="158"/>
      <c r="QTG30" s="158"/>
      <c r="QTH30" s="158"/>
      <c r="QTI30" s="158"/>
      <c r="QTJ30" s="158"/>
      <c r="QTK30" s="158"/>
      <c r="QTL30" s="158"/>
      <c r="QTM30" s="158"/>
      <c r="QTN30" s="158"/>
      <c r="QTO30" s="158"/>
      <c r="QTP30" s="158"/>
      <c r="QTQ30" s="158"/>
      <c r="QTR30" s="158"/>
      <c r="QTS30" s="158"/>
      <c r="QTT30" s="158"/>
      <c r="QTU30" s="158"/>
      <c r="QTV30" s="158"/>
      <c r="QTW30" s="158"/>
      <c r="QTX30" s="158"/>
      <c r="QTY30" s="158"/>
      <c r="QTZ30" s="158"/>
      <c r="QUA30" s="158"/>
      <c r="QUB30" s="158"/>
      <c r="QUC30" s="158"/>
      <c r="QUD30" s="158"/>
      <c r="QUE30" s="158"/>
      <c r="QUF30" s="158"/>
      <c r="QUG30" s="158"/>
      <c r="QUH30" s="158"/>
      <c r="QUI30" s="158"/>
      <c r="QUJ30" s="158"/>
      <c r="QUK30" s="158"/>
      <c r="QUL30" s="158"/>
      <c r="QUM30" s="158"/>
      <c r="QUN30" s="158"/>
      <c r="QUO30" s="158"/>
      <c r="QUP30" s="158"/>
      <c r="QUQ30" s="158"/>
      <c r="QUR30" s="158"/>
      <c r="QUS30" s="158"/>
      <c r="QUT30" s="158"/>
      <c r="QUU30" s="158"/>
      <c r="QUV30" s="158"/>
      <c r="QUW30" s="158"/>
      <c r="QUX30" s="158"/>
      <c r="QUY30" s="158"/>
      <c r="QUZ30" s="158"/>
      <c r="QVA30" s="158"/>
      <c r="QVB30" s="158"/>
      <c r="QVC30" s="158"/>
      <c r="QVD30" s="158"/>
      <c r="QVE30" s="158"/>
      <c r="QVF30" s="158"/>
      <c r="QVG30" s="158"/>
      <c r="QVH30" s="158"/>
      <c r="QVI30" s="158"/>
      <c r="QVJ30" s="158"/>
      <c r="QVK30" s="158"/>
      <c r="QVL30" s="158"/>
      <c r="QVM30" s="158"/>
      <c r="QVN30" s="158"/>
      <c r="QVO30" s="158"/>
      <c r="QVP30" s="158"/>
      <c r="QVQ30" s="158"/>
      <c r="QVR30" s="158"/>
      <c r="QVS30" s="158"/>
      <c r="QVT30" s="158"/>
      <c r="QVU30" s="158"/>
      <c r="QVV30" s="158"/>
      <c r="QVW30" s="158"/>
      <c r="QVX30" s="158"/>
      <c r="QVY30" s="158"/>
      <c r="QVZ30" s="158"/>
      <c r="QWA30" s="158"/>
      <c r="QWB30" s="158"/>
      <c r="QWC30" s="158"/>
      <c r="QWD30" s="158"/>
      <c r="QWE30" s="158"/>
      <c r="QWF30" s="158"/>
      <c r="QWG30" s="158"/>
      <c r="QWH30" s="158"/>
      <c r="QWI30" s="158"/>
      <c r="QWJ30" s="158"/>
      <c r="QWK30" s="158"/>
      <c r="QWL30" s="158"/>
      <c r="QWM30" s="158"/>
      <c r="QWN30" s="158"/>
      <c r="QWO30" s="158"/>
      <c r="QWP30" s="158"/>
      <c r="QWQ30" s="158"/>
      <c r="QWR30" s="158"/>
      <c r="QWS30" s="158"/>
      <c r="QWT30" s="158"/>
      <c r="QWU30" s="158"/>
      <c r="QWV30" s="158"/>
      <c r="QWW30" s="158"/>
      <c r="QWX30" s="158"/>
      <c r="QWY30" s="158"/>
      <c r="QWZ30" s="158"/>
      <c r="QXA30" s="158"/>
      <c r="QXB30" s="158"/>
      <c r="QXC30" s="158"/>
      <c r="QXD30" s="158"/>
      <c r="QXE30" s="158"/>
      <c r="QXF30" s="158"/>
      <c r="QXG30" s="158"/>
      <c r="QXH30" s="158"/>
      <c r="QXI30" s="158"/>
      <c r="QXJ30" s="158"/>
      <c r="QXK30" s="158"/>
      <c r="QXL30" s="158"/>
      <c r="QXM30" s="158"/>
      <c r="QXN30" s="158"/>
      <c r="QXO30" s="158"/>
      <c r="QXP30" s="158"/>
      <c r="QXQ30" s="158"/>
      <c r="QXR30" s="158"/>
      <c r="QXS30" s="158"/>
      <c r="QXT30" s="158"/>
      <c r="QXU30" s="158"/>
      <c r="QXV30" s="158"/>
      <c r="QXW30" s="158"/>
      <c r="QXX30" s="158"/>
      <c r="QXY30" s="158"/>
      <c r="QXZ30" s="158"/>
      <c r="QYA30" s="158"/>
      <c r="QYB30" s="158"/>
      <c r="QYC30" s="158"/>
      <c r="QYD30" s="158"/>
      <c r="QYE30" s="158"/>
      <c r="QYF30" s="158"/>
      <c r="QYG30" s="158"/>
      <c r="QYH30" s="158"/>
      <c r="QYI30" s="158"/>
      <c r="QYJ30" s="158"/>
      <c r="QYK30" s="158"/>
      <c r="QYL30" s="158"/>
      <c r="QYM30" s="158"/>
      <c r="QYN30" s="158"/>
      <c r="QYO30" s="158"/>
      <c r="QYP30" s="158"/>
      <c r="QYQ30" s="158"/>
      <c r="QYR30" s="158"/>
      <c r="QYS30" s="158"/>
      <c r="QYT30" s="158"/>
      <c r="QYU30" s="158"/>
      <c r="QYV30" s="158"/>
      <c r="QYW30" s="158"/>
      <c r="QYX30" s="158"/>
      <c r="QYY30" s="158"/>
      <c r="QYZ30" s="158"/>
      <c r="QZA30" s="158"/>
      <c r="QZB30" s="158"/>
      <c r="QZC30" s="158"/>
      <c r="QZD30" s="158"/>
      <c r="QZE30" s="158"/>
      <c r="QZF30" s="158"/>
      <c r="QZG30" s="158"/>
      <c r="QZH30" s="158"/>
      <c r="QZI30" s="158"/>
      <c r="QZJ30" s="158"/>
      <c r="QZK30" s="158"/>
      <c r="QZL30" s="158"/>
      <c r="QZM30" s="158"/>
      <c r="QZN30" s="158"/>
      <c r="QZO30" s="158"/>
      <c r="QZP30" s="158"/>
      <c r="QZQ30" s="158"/>
      <c r="QZR30" s="158"/>
      <c r="QZS30" s="158"/>
      <c r="QZT30" s="158"/>
      <c r="QZU30" s="158"/>
      <c r="QZV30" s="158"/>
      <c r="QZW30" s="158"/>
      <c r="QZX30" s="158"/>
      <c r="QZY30" s="158"/>
      <c r="QZZ30" s="158"/>
      <c r="RAA30" s="158"/>
      <c r="RAB30" s="158"/>
      <c r="RAC30" s="158"/>
      <c r="RAD30" s="158"/>
      <c r="RAE30" s="158"/>
      <c r="RAF30" s="158"/>
      <c r="RAG30" s="158"/>
      <c r="RAH30" s="158"/>
      <c r="RAI30" s="158"/>
      <c r="RAJ30" s="158"/>
      <c r="RAK30" s="158"/>
      <c r="RAL30" s="158"/>
      <c r="RAM30" s="158"/>
      <c r="RAN30" s="158"/>
      <c r="RAO30" s="158"/>
      <c r="RAP30" s="158"/>
      <c r="RAQ30" s="158"/>
      <c r="RAR30" s="158"/>
      <c r="RAS30" s="158"/>
      <c r="RAT30" s="158"/>
      <c r="RAU30" s="158"/>
      <c r="RAV30" s="158"/>
      <c r="RAW30" s="158"/>
      <c r="RAX30" s="158"/>
      <c r="RAY30" s="158"/>
      <c r="RAZ30" s="158"/>
      <c r="RBA30" s="158"/>
      <c r="RBB30" s="158"/>
      <c r="RBC30" s="158"/>
      <c r="RBD30" s="158"/>
      <c r="RBE30" s="158"/>
      <c r="RBF30" s="158"/>
      <c r="RBG30" s="158"/>
      <c r="RBH30" s="158"/>
      <c r="RBI30" s="158"/>
      <c r="RBJ30" s="158"/>
      <c r="RBK30" s="158"/>
      <c r="RBL30" s="158"/>
      <c r="RBM30" s="158"/>
      <c r="RBN30" s="158"/>
      <c r="RBO30" s="158"/>
      <c r="RBP30" s="158"/>
      <c r="RBQ30" s="158"/>
      <c r="RBR30" s="158"/>
      <c r="RBS30" s="158"/>
      <c r="RBT30" s="158"/>
      <c r="RBU30" s="158"/>
      <c r="RBV30" s="158"/>
      <c r="RBW30" s="158"/>
      <c r="RBX30" s="158"/>
      <c r="RBY30" s="158"/>
      <c r="RBZ30" s="158"/>
      <c r="RCA30" s="158"/>
      <c r="RCB30" s="158"/>
      <c r="RCC30" s="158"/>
      <c r="RCD30" s="158"/>
      <c r="RCE30" s="158"/>
      <c r="RCF30" s="158"/>
      <c r="RCG30" s="158"/>
      <c r="RCH30" s="158"/>
      <c r="RCI30" s="158"/>
      <c r="RCJ30" s="158"/>
      <c r="RCK30" s="158"/>
      <c r="RCL30" s="158"/>
      <c r="RCM30" s="158"/>
      <c r="RCN30" s="158"/>
      <c r="RCO30" s="158"/>
      <c r="RCP30" s="158"/>
      <c r="RCQ30" s="158"/>
      <c r="RCR30" s="158"/>
      <c r="RCS30" s="158"/>
      <c r="RCT30" s="158"/>
      <c r="RCU30" s="158"/>
      <c r="RCV30" s="158"/>
      <c r="RCW30" s="158"/>
      <c r="RCX30" s="158"/>
      <c r="RCY30" s="158"/>
      <c r="RCZ30" s="158"/>
      <c r="RDA30" s="158"/>
      <c r="RDB30" s="158"/>
      <c r="RDC30" s="158"/>
      <c r="RDD30" s="158"/>
      <c r="RDE30" s="158"/>
      <c r="RDF30" s="158"/>
      <c r="RDG30" s="158"/>
      <c r="RDH30" s="158"/>
      <c r="RDI30" s="158"/>
      <c r="RDJ30" s="158"/>
      <c r="RDK30" s="158"/>
      <c r="RDL30" s="158"/>
      <c r="RDM30" s="158"/>
      <c r="RDN30" s="158"/>
      <c r="RDO30" s="158"/>
      <c r="RDP30" s="158"/>
      <c r="RDQ30" s="158"/>
      <c r="RDR30" s="158"/>
      <c r="RDS30" s="158"/>
      <c r="RDT30" s="158"/>
      <c r="RDU30" s="158"/>
      <c r="RDV30" s="158"/>
      <c r="RDW30" s="158"/>
      <c r="RDX30" s="158"/>
      <c r="RDY30" s="158"/>
      <c r="RDZ30" s="158"/>
      <c r="REA30" s="158"/>
      <c r="REB30" s="158"/>
      <c r="REC30" s="158"/>
      <c r="RED30" s="158"/>
      <c r="REE30" s="158"/>
      <c r="REF30" s="158"/>
      <c r="REG30" s="158"/>
      <c r="REH30" s="158"/>
      <c r="REI30" s="158"/>
      <c r="REJ30" s="158"/>
      <c r="REK30" s="158"/>
      <c r="REL30" s="158"/>
      <c r="REM30" s="158"/>
      <c r="REN30" s="158"/>
      <c r="REO30" s="158"/>
      <c r="REP30" s="158"/>
      <c r="REQ30" s="158"/>
      <c r="RER30" s="158"/>
      <c r="RES30" s="158"/>
      <c r="RET30" s="158"/>
      <c r="REU30" s="158"/>
      <c r="REV30" s="158"/>
      <c r="REW30" s="158"/>
      <c r="REX30" s="158"/>
      <c r="REY30" s="158"/>
      <c r="REZ30" s="158"/>
      <c r="RFA30" s="158"/>
      <c r="RFB30" s="158"/>
      <c r="RFC30" s="158"/>
      <c r="RFD30" s="158"/>
      <c r="RFE30" s="158"/>
      <c r="RFF30" s="158"/>
      <c r="RFG30" s="158"/>
      <c r="RFH30" s="158"/>
      <c r="RFI30" s="158"/>
      <c r="RFJ30" s="158"/>
      <c r="RFK30" s="158"/>
      <c r="RFL30" s="158"/>
      <c r="RFM30" s="158"/>
      <c r="RFN30" s="158"/>
      <c r="RFO30" s="158"/>
      <c r="RFP30" s="158"/>
      <c r="RFQ30" s="158"/>
      <c r="RFR30" s="158"/>
      <c r="RFS30" s="158"/>
      <c r="RFT30" s="158"/>
      <c r="RFU30" s="158"/>
      <c r="RFV30" s="158"/>
      <c r="RFW30" s="158"/>
      <c r="RFX30" s="158"/>
      <c r="RFY30" s="158"/>
      <c r="RFZ30" s="158"/>
      <c r="RGA30" s="158"/>
      <c r="RGB30" s="158"/>
      <c r="RGC30" s="158"/>
      <c r="RGD30" s="158"/>
      <c r="RGE30" s="158"/>
      <c r="RGF30" s="158"/>
      <c r="RGG30" s="158"/>
      <c r="RGH30" s="158"/>
      <c r="RGI30" s="158"/>
      <c r="RGJ30" s="158"/>
      <c r="RGK30" s="158"/>
      <c r="RGL30" s="158"/>
      <c r="RGM30" s="158"/>
      <c r="RGN30" s="158"/>
      <c r="RGO30" s="158"/>
      <c r="RGP30" s="158"/>
      <c r="RGQ30" s="158"/>
      <c r="RGR30" s="158"/>
      <c r="RGS30" s="158"/>
      <c r="RGT30" s="158"/>
      <c r="RGU30" s="158"/>
      <c r="RGV30" s="158"/>
      <c r="RGW30" s="158"/>
      <c r="RGX30" s="158"/>
      <c r="RGY30" s="158"/>
      <c r="RGZ30" s="158"/>
      <c r="RHA30" s="158"/>
      <c r="RHB30" s="158"/>
      <c r="RHC30" s="158"/>
      <c r="RHD30" s="158"/>
      <c r="RHE30" s="158"/>
      <c r="RHF30" s="158"/>
      <c r="RHG30" s="158"/>
      <c r="RHH30" s="158"/>
      <c r="RHI30" s="158"/>
      <c r="RHJ30" s="158"/>
      <c r="RHK30" s="158"/>
      <c r="RHL30" s="158"/>
      <c r="RHM30" s="158"/>
      <c r="RHN30" s="158"/>
      <c r="RHO30" s="158"/>
      <c r="RHP30" s="158"/>
      <c r="RHQ30" s="158"/>
      <c r="RHR30" s="158"/>
      <c r="RHS30" s="158"/>
      <c r="RHT30" s="158"/>
      <c r="RHU30" s="158"/>
      <c r="RHV30" s="158"/>
      <c r="RHW30" s="158"/>
      <c r="RHX30" s="158"/>
      <c r="RHY30" s="158"/>
      <c r="RHZ30" s="158"/>
      <c r="RIA30" s="158"/>
      <c r="RIB30" s="158"/>
      <c r="RIC30" s="158"/>
      <c r="RID30" s="158"/>
      <c r="RIE30" s="158"/>
      <c r="RIF30" s="158"/>
      <c r="RIG30" s="158"/>
      <c r="RIH30" s="158"/>
      <c r="RII30" s="158"/>
      <c r="RIJ30" s="158"/>
      <c r="RIK30" s="158"/>
      <c r="RIL30" s="158"/>
      <c r="RIM30" s="158"/>
      <c r="RIN30" s="158"/>
      <c r="RIO30" s="158"/>
      <c r="RIP30" s="158"/>
      <c r="RIQ30" s="158"/>
      <c r="RIR30" s="158"/>
      <c r="RIS30" s="158"/>
      <c r="RIT30" s="158"/>
      <c r="RIU30" s="158"/>
      <c r="RIV30" s="158"/>
      <c r="RIW30" s="158"/>
      <c r="RIX30" s="158"/>
      <c r="RIY30" s="158"/>
      <c r="RIZ30" s="158"/>
      <c r="RJA30" s="158"/>
      <c r="RJB30" s="158"/>
      <c r="RJC30" s="158"/>
      <c r="RJD30" s="158"/>
      <c r="RJE30" s="158"/>
      <c r="RJF30" s="158"/>
      <c r="RJG30" s="158"/>
      <c r="RJH30" s="158"/>
      <c r="RJI30" s="158"/>
      <c r="RJJ30" s="158"/>
      <c r="RJK30" s="158"/>
      <c r="RJL30" s="158"/>
      <c r="RJM30" s="158"/>
      <c r="RJN30" s="158"/>
      <c r="RJO30" s="158"/>
      <c r="RJP30" s="158"/>
      <c r="RJQ30" s="158"/>
      <c r="RJR30" s="158"/>
      <c r="RJS30" s="158"/>
      <c r="RJT30" s="158"/>
      <c r="RJU30" s="158"/>
      <c r="RJV30" s="158"/>
      <c r="RJW30" s="158"/>
      <c r="RJX30" s="158"/>
      <c r="RJY30" s="158"/>
      <c r="RJZ30" s="158"/>
      <c r="RKA30" s="158"/>
      <c r="RKB30" s="158"/>
      <c r="RKC30" s="158"/>
      <c r="RKD30" s="158"/>
      <c r="RKE30" s="158"/>
      <c r="RKF30" s="158"/>
      <c r="RKG30" s="158"/>
      <c r="RKH30" s="158"/>
      <c r="RKI30" s="158"/>
      <c r="RKJ30" s="158"/>
      <c r="RKK30" s="158"/>
      <c r="RKL30" s="158"/>
      <c r="RKM30" s="158"/>
      <c r="RKN30" s="158"/>
      <c r="RKO30" s="158"/>
      <c r="RKP30" s="158"/>
      <c r="RKQ30" s="158"/>
      <c r="RKR30" s="158"/>
      <c r="RKS30" s="158"/>
      <c r="RKT30" s="158"/>
      <c r="RKU30" s="158"/>
      <c r="RKV30" s="158"/>
      <c r="RKW30" s="158"/>
      <c r="RKX30" s="158"/>
      <c r="RKY30" s="158"/>
      <c r="RKZ30" s="158"/>
      <c r="RLA30" s="158"/>
      <c r="RLB30" s="158"/>
      <c r="RLC30" s="158"/>
      <c r="RLD30" s="158"/>
      <c r="RLE30" s="158"/>
      <c r="RLF30" s="158"/>
      <c r="RLG30" s="158"/>
      <c r="RLH30" s="158"/>
      <c r="RLI30" s="158"/>
      <c r="RLJ30" s="158"/>
      <c r="RLK30" s="158"/>
      <c r="RLL30" s="158"/>
      <c r="RLM30" s="158"/>
      <c r="RLN30" s="158"/>
      <c r="RLO30" s="158"/>
      <c r="RLP30" s="158"/>
      <c r="RLQ30" s="158"/>
      <c r="RLR30" s="158"/>
      <c r="RLS30" s="158"/>
      <c r="RLT30" s="158"/>
      <c r="RLU30" s="158"/>
      <c r="RLV30" s="158"/>
      <c r="RLW30" s="158"/>
      <c r="RLX30" s="158"/>
      <c r="RLY30" s="158"/>
      <c r="RLZ30" s="158"/>
      <c r="RMA30" s="158"/>
      <c r="RMB30" s="158"/>
      <c r="RMC30" s="158"/>
      <c r="RMD30" s="158"/>
      <c r="RME30" s="158"/>
      <c r="RMF30" s="158"/>
      <c r="RMG30" s="158"/>
      <c r="RMH30" s="158"/>
      <c r="RMI30" s="158"/>
      <c r="RMJ30" s="158"/>
      <c r="RMK30" s="158"/>
      <c r="RML30" s="158"/>
      <c r="RMM30" s="158"/>
      <c r="RMN30" s="158"/>
      <c r="RMO30" s="158"/>
      <c r="RMP30" s="158"/>
      <c r="RMQ30" s="158"/>
      <c r="RMR30" s="158"/>
      <c r="RMS30" s="158"/>
      <c r="RMT30" s="158"/>
      <c r="RMU30" s="158"/>
      <c r="RMV30" s="158"/>
      <c r="RMW30" s="158"/>
      <c r="RMX30" s="158"/>
      <c r="RMY30" s="158"/>
      <c r="RMZ30" s="158"/>
      <c r="RNA30" s="158"/>
      <c r="RNB30" s="158"/>
      <c r="RNC30" s="158"/>
      <c r="RND30" s="158"/>
      <c r="RNE30" s="158"/>
      <c r="RNF30" s="158"/>
      <c r="RNG30" s="158"/>
      <c r="RNH30" s="158"/>
      <c r="RNI30" s="158"/>
      <c r="RNJ30" s="158"/>
      <c r="RNK30" s="158"/>
      <c r="RNL30" s="158"/>
      <c r="RNM30" s="158"/>
      <c r="RNN30" s="158"/>
      <c r="RNO30" s="158"/>
      <c r="RNP30" s="158"/>
      <c r="RNQ30" s="158"/>
      <c r="RNR30" s="158"/>
      <c r="RNS30" s="158"/>
      <c r="RNT30" s="158"/>
      <c r="RNU30" s="158"/>
      <c r="RNV30" s="158"/>
      <c r="RNW30" s="158"/>
      <c r="RNX30" s="158"/>
      <c r="RNY30" s="158"/>
      <c r="RNZ30" s="158"/>
      <c r="ROA30" s="158"/>
      <c r="ROB30" s="158"/>
      <c r="ROC30" s="158"/>
      <c r="ROD30" s="158"/>
      <c r="ROE30" s="158"/>
      <c r="ROF30" s="158"/>
      <c r="ROG30" s="158"/>
      <c r="ROH30" s="158"/>
      <c r="ROI30" s="158"/>
      <c r="ROJ30" s="158"/>
      <c r="ROK30" s="158"/>
      <c r="ROL30" s="158"/>
      <c r="ROM30" s="158"/>
      <c r="RON30" s="158"/>
      <c r="ROO30" s="158"/>
      <c r="ROP30" s="158"/>
      <c r="ROQ30" s="158"/>
      <c r="ROR30" s="158"/>
      <c r="ROS30" s="158"/>
      <c r="ROT30" s="158"/>
      <c r="ROU30" s="158"/>
      <c r="ROV30" s="158"/>
      <c r="ROW30" s="158"/>
      <c r="ROX30" s="158"/>
      <c r="ROY30" s="158"/>
      <c r="ROZ30" s="158"/>
      <c r="RPA30" s="158"/>
      <c r="RPB30" s="158"/>
      <c r="RPC30" s="158"/>
      <c r="RPD30" s="158"/>
      <c r="RPE30" s="158"/>
      <c r="RPF30" s="158"/>
      <c r="RPG30" s="158"/>
      <c r="RPH30" s="158"/>
      <c r="RPI30" s="158"/>
      <c r="RPJ30" s="158"/>
      <c r="RPK30" s="158"/>
      <c r="RPL30" s="158"/>
      <c r="RPM30" s="158"/>
      <c r="RPN30" s="158"/>
      <c r="RPO30" s="158"/>
      <c r="RPP30" s="158"/>
      <c r="RPQ30" s="158"/>
      <c r="RPR30" s="158"/>
      <c r="RPS30" s="158"/>
      <c r="RPT30" s="158"/>
      <c r="RPU30" s="158"/>
      <c r="RPV30" s="158"/>
      <c r="RPW30" s="158"/>
      <c r="RPX30" s="158"/>
      <c r="RPY30" s="158"/>
      <c r="RPZ30" s="158"/>
      <c r="RQA30" s="158"/>
      <c r="RQB30" s="158"/>
      <c r="RQC30" s="158"/>
      <c r="RQD30" s="158"/>
      <c r="RQE30" s="158"/>
      <c r="RQF30" s="158"/>
      <c r="RQG30" s="158"/>
      <c r="RQH30" s="158"/>
      <c r="RQI30" s="158"/>
      <c r="RQJ30" s="158"/>
      <c r="RQK30" s="158"/>
      <c r="RQL30" s="158"/>
      <c r="RQM30" s="158"/>
      <c r="RQN30" s="158"/>
      <c r="RQO30" s="158"/>
      <c r="RQP30" s="158"/>
      <c r="RQQ30" s="158"/>
      <c r="RQR30" s="158"/>
      <c r="RQS30" s="158"/>
      <c r="RQT30" s="158"/>
      <c r="RQU30" s="158"/>
      <c r="RQV30" s="158"/>
      <c r="RQW30" s="158"/>
      <c r="RQX30" s="158"/>
      <c r="RQY30" s="158"/>
      <c r="RQZ30" s="158"/>
      <c r="RRA30" s="158"/>
      <c r="RRB30" s="158"/>
      <c r="RRC30" s="158"/>
      <c r="RRD30" s="158"/>
      <c r="RRE30" s="158"/>
      <c r="RRF30" s="158"/>
      <c r="RRG30" s="158"/>
      <c r="RRH30" s="158"/>
      <c r="RRI30" s="158"/>
      <c r="RRJ30" s="158"/>
      <c r="RRK30" s="158"/>
      <c r="RRL30" s="158"/>
      <c r="RRM30" s="158"/>
      <c r="RRN30" s="158"/>
      <c r="RRO30" s="158"/>
      <c r="RRP30" s="158"/>
      <c r="RRQ30" s="158"/>
      <c r="RRR30" s="158"/>
      <c r="RRS30" s="158"/>
      <c r="RRT30" s="158"/>
      <c r="RRU30" s="158"/>
      <c r="RRV30" s="158"/>
      <c r="RRW30" s="158"/>
      <c r="RRX30" s="158"/>
      <c r="RRY30" s="158"/>
      <c r="RRZ30" s="158"/>
      <c r="RSA30" s="158"/>
      <c r="RSB30" s="158"/>
      <c r="RSC30" s="158"/>
      <c r="RSD30" s="158"/>
      <c r="RSE30" s="158"/>
      <c r="RSF30" s="158"/>
      <c r="RSG30" s="158"/>
      <c r="RSH30" s="158"/>
      <c r="RSI30" s="158"/>
      <c r="RSJ30" s="158"/>
      <c r="RSK30" s="158"/>
      <c r="RSL30" s="158"/>
      <c r="RSM30" s="158"/>
      <c r="RSN30" s="158"/>
      <c r="RSO30" s="158"/>
      <c r="RSP30" s="158"/>
      <c r="RSQ30" s="158"/>
      <c r="RSR30" s="158"/>
      <c r="RSS30" s="158"/>
      <c r="RST30" s="158"/>
      <c r="RSU30" s="158"/>
      <c r="RSV30" s="158"/>
      <c r="RSW30" s="158"/>
      <c r="RSX30" s="158"/>
      <c r="RSY30" s="158"/>
      <c r="RSZ30" s="158"/>
      <c r="RTA30" s="158"/>
      <c r="RTB30" s="158"/>
      <c r="RTC30" s="158"/>
      <c r="RTD30" s="158"/>
      <c r="RTE30" s="158"/>
      <c r="RTF30" s="158"/>
      <c r="RTG30" s="158"/>
      <c r="RTH30" s="158"/>
      <c r="RTI30" s="158"/>
      <c r="RTJ30" s="158"/>
      <c r="RTK30" s="158"/>
      <c r="RTL30" s="158"/>
      <c r="RTM30" s="158"/>
      <c r="RTN30" s="158"/>
      <c r="RTO30" s="158"/>
      <c r="RTP30" s="158"/>
      <c r="RTQ30" s="158"/>
      <c r="RTR30" s="158"/>
      <c r="RTS30" s="158"/>
      <c r="RTT30" s="158"/>
      <c r="RTU30" s="158"/>
      <c r="RTV30" s="158"/>
      <c r="RTW30" s="158"/>
      <c r="RTX30" s="158"/>
      <c r="RTY30" s="158"/>
      <c r="RTZ30" s="158"/>
      <c r="RUA30" s="158"/>
      <c r="RUB30" s="158"/>
      <c r="RUC30" s="158"/>
      <c r="RUD30" s="158"/>
      <c r="RUE30" s="158"/>
      <c r="RUF30" s="158"/>
      <c r="RUG30" s="158"/>
      <c r="RUH30" s="158"/>
      <c r="RUI30" s="158"/>
      <c r="RUJ30" s="158"/>
      <c r="RUK30" s="158"/>
      <c r="RUL30" s="158"/>
      <c r="RUM30" s="158"/>
      <c r="RUN30" s="158"/>
      <c r="RUO30" s="158"/>
      <c r="RUP30" s="158"/>
      <c r="RUQ30" s="158"/>
      <c r="RUR30" s="158"/>
      <c r="RUS30" s="158"/>
      <c r="RUT30" s="158"/>
      <c r="RUU30" s="158"/>
      <c r="RUV30" s="158"/>
      <c r="RUW30" s="158"/>
      <c r="RUX30" s="158"/>
      <c r="RUY30" s="158"/>
      <c r="RUZ30" s="158"/>
      <c r="RVA30" s="158"/>
      <c r="RVB30" s="158"/>
      <c r="RVC30" s="158"/>
      <c r="RVD30" s="158"/>
      <c r="RVE30" s="158"/>
      <c r="RVF30" s="158"/>
      <c r="RVG30" s="158"/>
      <c r="RVH30" s="158"/>
      <c r="RVI30" s="158"/>
      <c r="RVJ30" s="158"/>
      <c r="RVK30" s="158"/>
      <c r="RVL30" s="158"/>
      <c r="RVM30" s="158"/>
      <c r="RVN30" s="158"/>
      <c r="RVO30" s="158"/>
      <c r="RVP30" s="158"/>
      <c r="RVQ30" s="158"/>
      <c r="RVR30" s="158"/>
      <c r="RVS30" s="158"/>
      <c r="RVT30" s="158"/>
      <c r="RVU30" s="158"/>
      <c r="RVV30" s="158"/>
      <c r="RVW30" s="158"/>
      <c r="RVX30" s="158"/>
      <c r="RVY30" s="158"/>
      <c r="RVZ30" s="158"/>
      <c r="RWA30" s="158"/>
      <c r="RWB30" s="158"/>
      <c r="RWC30" s="158"/>
      <c r="RWD30" s="158"/>
      <c r="RWE30" s="158"/>
      <c r="RWF30" s="158"/>
      <c r="RWG30" s="158"/>
      <c r="RWH30" s="158"/>
      <c r="RWI30" s="158"/>
      <c r="RWJ30" s="158"/>
      <c r="RWK30" s="158"/>
      <c r="RWL30" s="158"/>
      <c r="RWM30" s="158"/>
      <c r="RWN30" s="158"/>
      <c r="RWO30" s="158"/>
      <c r="RWP30" s="158"/>
      <c r="RWQ30" s="158"/>
      <c r="RWR30" s="158"/>
      <c r="RWS30" s="158"/>
      <c r="RWT30" s="158"/>
      <c r="RWU30" s="158"/>
      <c r="RWV30" s="158"/>
      <c r="RWW30" s="158"/>
      <c r="RWX30" s="158"/>
      <c r="RWY30" s="158"/>
      <c r="RWZ30" s="158"/>
      <c r="RXA30" s="158"/>
      <c r="RXB30" s="158"/>
      <c r="RXC30" s="158"/>
      <c r="RXD30" s="158"/>
      <c r="RXE30" s="158"/>
      <c r="RXF30" s="158"/>
      <c r="RXG30" s="158"/>
      <c r="RXH30" s="158"/>
      <c r="RXI30" s="158"/>
      <c r="RXJ30" s="158"/>
      <c r="RXK30" s="158"/>
      <c r="RXL30" s="158"/>
      <c r="RXM30" s="158"/>
      <c r="RXN30" s="158"/>
      <c r="RXO30" s="158"/>
      <c r="RXP30" s="158"/>
      <c r="RXQ30" s="158"/>
      <c r="RXR30" s="158"/>
      <c r="RXS30" s="158"/>
      <c r="RXT30" s="158"/>
      <c r="RXU30" s="158"/>
      <c r="RXV30" s="158"/>
      <c r="RXW30" s="158"/>
      <c r="RXX30" s="158"/>
      <c r="RXY30" s="158"/>
      <c r="RXZ30" s="158"/>
      <c r="RYA30" s="158"/>
      <c r="RYB30" s="158"/>
      <c r="RYC30" s="158"/>
      <c r="RYD30" s="158"/>
      <c r="RYE30" s="158"/>
      <c r="RYF30" s="158"/>
      <c r="RYG30" s="158"/>
      <c r="RYH30" s="158"/>
      <c r="RYI30" s="158"/>
      <c r="RYJ30" s="158"/>
      <c r="RYK30" s="158"/>
      <c r="RYL30" s="158"/>
      <c r="RYM30" s="158"/>
      <c r="RYN30" s="158"/>
      <c r="RYO30" s="158"/>
      <c r="RYP30" s="158"/>
      <c r="RYQ30" s="158"/>
      <c r="RYR30" s="158"/>
      <c r="RYS30" s="158"/>
      <c r="RYT30" s="158"/>
      <c r="RYU30" s="158"/>
      <c r="RYV30" s="158"/>
      <c r="RYW30" s="158"/>
      <c r="RYX30" s="158"/>
      <c r="RYY30" s="158"/>
      <c r="RYZ30" s="158"/>
      <c r="RZA30" s="158"/>
      <c r="RZB30" s="158"/>
      <c r="RZC30" s="158"/>
      <c r="RZD30" s="158"/>
      <c r="RZE30" s="158"/>
      <c r="RZF30" s="158"/>
      <c r="RZG30" s="158"/>
      <c r="RZH30" s="158"/>
      <c r="RZI30" s="158"/>
      <c r="RZJ30" s="158"/>
      <c r="RZK30" s="158"/>
      <c r="RZL30" s="158"/>
      <c r="RZM30" s="158"/>
      <c r="RZN30" s="158"/>
      <c r="RZO30" s="158"/>
      <c r="RZP30" s="158"/>
      <c r="RZQ30" s="158"/>
      <c r="RZR30" s="158"/>
      <c r="RZS30" s="158"/>
      <c r="RZT30" s="158"/>
      <c r="RZU30" s="158"/>
      <c r="RZV30" s="158"/>
      <c r="RZW30" s="158"/>
      <c r="RZX30" s="158"/>
      <c r="RZY30" s="158"/>
      <c r="RZZ30" s="158"/>
      <c r="SAA30" s="158"/>
      <c r="SAB30" s="158"/>
      <c r="SAC30" s="158"/>
      <c r="SAD30" s="158"/>
      <c r="SAE30" s="158"/>
      <c r="SAF30" s="158"/>
      <c r="SAG30" s="158"/>
      <c r="SAH30" s="158"/>
      <c r="SAI30" s="158"/>
      <c r="SAJ30" s="158"/>
      <c r="SAK30" s="158"/>
      <c r="SAL30" s="158"/>
      <c r="SAM30" s="158"/>
      <c r="SAN30" s="158"/>
      <c r="SAO30" s="158"/>
      <c r="SAP30" s="158"/>
      <c r="SAQ30" s="158"/>
      <c r="SAR30" s="158"/>
      <c r="SAS30" s="158"/>
      <c r="SAT30" s="158"/>
      <c r="SAU30" s="158"/>
      <c r="SAV30" s="158"/>
      <c r="SAW30" s="158"/>
      <c r="SAX30" s="158"/>
      <c r="SAY30" s="158"/>
      <c r="SAZ30" s="158"/>
      <c r="SBA30" s="158"/>
      <c r="SBB30" s="158"/>
      <c r="SBC30" s="158"/>
      <c r="SBD30" s="158"/>
      <c r="SBE30" s="158"/>
      <c r="SBF30" s="158"/>
      <c r="SBG30" s="158"/>
      <c r="SBH30" s="158"/>
      <c r="SBI30" s="158"/>
      <c r="SBJ30" s="158"/>
      <c r="SBK30" s="158"/>
      <c r="SBL30" s="158"/>
      <c r="SBM30" s="158"/>
      <c r="SBN30" s="158"/>
      <c r="SBO30" s="158"/>
      <c r="SBP30" s="158"/>
      <c r="SBQ30" s="158"/>
      <c r="SBR30" s="158"/>
      <c r="SBS30" s="158"/>
      <c r="SBT30" s="158"/>
      <c r="SBU30" s="158"/>
      <c r="SBV30" s="158"/>
      <c r="SBW30" s="158"/>
      <c r="SBX30" s="158"/>
      <c r="SBY30" s="158"/>
      <c r="SBZ30" s="158"/>
      <c r="SCA30" s="158"/>
      <c r="SCB30" s="158"/>
      <c r="SCC30" s="158"/>
      <c r="SCD30" s="158"/>
      <c r="SCE30" s="158"/>
      <c r="SCF30" s="158"/>
      <c r="SCG30" s="158"/>
      <c r="SCH30" s="158"/>
      <c r="SCI30" s="158"/>
      <c r="SCJ30" s="158"/>
      <c r="SCK30" s="158"/>
      <c r="SCL30" s="158"/>
      <c r="SCM30" s="158"/>
      <c r="SCN30" s="158"/>
      <c r="SCO30" s="158"/>
      <c r="SCP30" s="158"/>
      <c r="SCQ30" s="158"/>
      <c r="SCR30" s="158"/>
      <c r="SCS30" s="158"/>
      <c r="SCT30" s="158"/>
      <c r="SCU30" s="158"/>
      <c r="SCV30" s="158"/>
      <c r="SCW30" s="158"/>
      <c r="SCX30" s="158"/>
      <c r="SCY30" s="158"/>
      <c r="SCZ30" s="158"/>
      <c r="SDA30" s="158"/>
      <c r="SDB30" s="158"/>
      <c r="SDC30" s="158"/>
      <c r="SDD30" s="158"/>
      <c r="SDE30" s="158"/>
      <c r="SDF30" s="158"/>
      <c r="SDG30" s="158"/>
      <c r="SDH30" s="158"/>
      <c r="SDI30" s="158"/>
      <c r="SDJ30" s="158"/>
      <c r="SDK30" s="158"/>
      <c r="SDL30" s="158"/>
      <c r="SDM30" s="158"/>
      <c r="SDN30" s="158"/>
      <c r="SDO30" s="158"/>
      <c r="SDP30" s="158"/>
      <c r="SDQ30" s="158"/>
      <c r="SDR30" s="158"/>
      <c r="SDS30" s="158"/>
      <c r="SDT30" s="158"/>
      <c r="SDU30" s="158"/>
      <c r="SDV30" s="158"/>
      <c r="SDW30" s="158"/>
      <c r="SDX30" s="158"/>
      <c r="SDY30" s="158"/>
      <c r="SDZ30" s="158"/>
      <c r="SEA30" s="158"/>
      <c r="SEB30" s="158"/>
      <c r="SEC30" s="158"/>
      <c r="SED30" s="158"/>
      <c r="SEE30" s="158"/>
      <c r="SEF30" s="158"/>
      <c r="SEG30" s="158"/>
      <c r="SEH30" s="158"/>
      <c r="SEI30" s="158"/>
      <c r="SEJ30" s="158"/>
      <c r="SEK30" s="158"/>
      <c r="SEL30" s="158"/>
      <c r="SEM30" s="158"/>
      <c r="SEN30" s="158"/>
      <c r="SEO30" s="158"/>
      <c r="SEP30" s="158"/>
      <c r="SEQ30" s="158"/>
      <c r="SER30" s="158"/>
      <c r="SES30" s="158"/>
      <c r="SET30" s="158"/>
      <c r="SEU30" s="158"/>
      <c r="SEV30" s="158"/>
      <c r="SEW30" s="158"/>
      <c r="SEX30" s="158"/>
      <c r="SEY30" s="158"/>
      <c r="SEZ30" s="158"/>
      <c r="SFA30" s="158"/>
      <c r="SFB30" s="158"/>
      <c r="SFC30" s="158"/>
      <c r="SFD30" s="158"/>
      <c r="SFE30" s="158"/>
      <c r="SFF30" s="158"/>
      <c r="SFG30" s="158"/>
      <c r="SFH30" s="158"/>
      <c r="SFI30" s="158"/>
      <c r="SFJ30" s="158"/>
      <c r="SFK30" s="158"/>
      <c r="SFL30" s="158"/>
      <c r="SFM30" s="158"/>
      <c r="SFN30" s="158"/>
      <c r="SFO30" s="158"/>
      <c r="SFP30" s="158"/>
      <c r="SFQ30" s="158"/>
      <c r="SFR30" s="158"/>
      <c r="SFS30" s="158"/>
      <c r="SFT30" s="158"/>
      <c r="SFU30" s="158"/>
      <c r="SFV30" s="158"/>
      <c r="SFW30" s="158"/>
      <c r="SFX30" s="158"/>
      <c r="SFY30" s="158"/>
      <c r="SFZ30" s="158"/>
      <c r="SGA30" s="158"/>
      <c r="SGB30" s="158"/>
      <c r="SGC30" s="158"/>
      <c r="SGD30" s="158"/>
      <c r="SGE30" s="158"/>
      <c r="SGF30" s="158"/>
      <c r="SGG30" s="158"/>
      <c r="SGH30" s="158"/>
      <c r="SGI30" s="158"/>
      <c r="SGJ30" s="158"/>
      <c r="SGK30" s="158"/>
      <c r="SGL30" s="158"/>
      <c r="SGM30" s="158"/>
      <c r="SGN30" s="158"/>
      <c r="SGO30" s="158"/>
      <c r="SGP30" s="158"/>
      <c r="SGQ30" s="158"/>
      <c r="SGR30" s="158"/>
      <c r="SGS30" s="158"/>
      <c r="SGT30" s="158"/>
      <c r="SGU30" s="158"/>
      <c r="SGV30" s="158"/>
      <c r="SGW30" s="158"/>
      <c r="SGX30" s="158"/>
      <c r="SGY30" s="158"/>
      <c r="SGZ30" s="158"/>
      <c r="SHA30" s="158"/>
      <c r="SHB30" s="158"/>
      <c r="SHC30" s="158"/>
      <c r="SHD30" s="158"/>
      <c r="SHE30" s="158"/>
      <c r="SHF30" s="158"/>
      <c r="SHG30" s="158"/>
      <c r="SHH30" s="158"/>
      <c r="SHI30" s="158"/>
      <c r="SHJ30" s="158"/>
      <c r="SHK30" s="158"/>
      <c r="SHL30" s="158"/>
      <c r="SHM30" s="158"/>
      <c r="SHN30" s="158"/>
      <c r="SHO30" s="158"/>
      <c r="SHP30" s="158"/>
      <c r="SHQ30" s="158"/>
      <c r="SHR30" s="158"/>
      <c r="SHS30" s="158"/>
      <c r="SHT30" s="158"/>
      <c r="SHU30" s="158"/>
      <c r="SHV30" s="158"/>
      <c r="SHW30" s="158"/>
      <c r="SHX30" s="158"/>
      <c r="SHY30" s="158"/>
      <c r="SHZ30" s="158"/>
      <c r="SIA30" s="158"/>
      <c r="SIB30" s="158"/>
      <c r="SIC30" s="158"/>
      <c r="SID30" s="158"/>
      <c r="SIE30" s="158"/>
      <c r="SIF30" s="158"/>
      <c r="SIG30" s="158"/>
      <c r="SIH30" s="158"/>
      <c r="SII30" s="158"/>
      <c r="SIJ30" s="158"/>
      <c r="SIK30" s="158"/>
      <c r="SIL30" s="158"/>
      <c r="SIM30" s="158"/>
      <c r="SIN30" s="158"/>
      <c r="SIO30" s="158"/>
      <c r="SIP30" s="158"/>
      <c r="SIQ30" s="158"/>
      <c r="SIR30" s="158"/>
      <c r="SIS30" s="158"/>
      <c r="SIT30" s="158"/>
      <c r="SIU30" s="158"/>
      <c r="SIV30" s="158"/>
      <c r="SIW30" s="158"/>
      <c r="SIX30" s="158"/>
      <c r="SIY30" s="158"/>
      <c r="SIZ30" s="158"/>
      <c r="SJA30" s="158"/>
      <c r="SJB30" s="158"/>
      <c r="SJC30" s="158"/>
      <c r="SJD30" s="158"/>
      <c r="SJE30" s="158"/>
      <c r="SJF30" s="158"/>
      <c r="SJG30" s="158"/>
      <c r="SJH30" s="158"/>
      <c r="SJI30" s="158"/>
      <c r="SJJ30" s="158"/>
      <c r="SJK30" s="158"/>
      <c r="SJL30" s="158"/>
      <c r="SJM30" s="158"/>
      <c r="SJN30" s="158"/>
      <c r="SJO30" s="158"/>
      <c r="SJP30" s="158"/>
      <c r="SJQ30" s="158"/>
      <c r="SJR30" s="158"/>
      <c r="SJS30" s="158"/>
      <c r="SJT30" s="158"/>
      <c r="SJU30" s="158"/>
      <c r="SJV30" s="158"/>
      <c r="SJW30" s="158"/>
      <c r="SJX30" s="158"/>
      <c r="SJY30" s="158"/>
      <c r="SJZ30" s="158"/>
      <c r="SKA30" s="158"/>
      <c r="SKB30" s="158"/>
      <c r="SKC30" s="158"/>
      <c r="SKD30" s="158"/>
      <c r="SKE30" s="158"/>
      <c r="SKF30" s="158"/>
      <c r="SKG30" s="158"/>
      <c r="SKH30" s="158"/>
      <c r="SKI30" s="158"/>
      <c r="SKJ30" s="158"/>
      <c r="SKK30" s="158"/>
      <c r="SKL30" s="158"/>
      <c r="SKM30" s="158"/>
      <c r="SKN30" s="158"/>
      <c r="SKO30" s="158"/>
      <c r="SKP30" s="158"/>
      <c r="SKQ30" s="158"/>
      <c r="SKR30" s="158"/>
      <c r="SKS30" s="158"/>
      <c r="SKT30" s="158"/>
      <c r="SKU30" s="158"/>
      <c r="SKV30" s="158"/>
      <c r="SKW30" s="158"/>
      <c r="SKX30" s="158"/>
      <c r="SKY30" s="158"/>
      <c r="SKZ30" s="158"/>
      <c r="SLA30" s="158"/>
      <c r="SLB30" s="158"/>
      <c r="SLC30" s="158"/>
      <c r="SLD30" s="158"/>
      <c r="SLE30" s="158"/>
      <c r="SLF30" s="158"/>
      <c r="SLG30" s="158"/>
      <c r="SLH30" s="158"/>
      <c r="SLI30" s="158"/>
      <c r="SLJ30" s="158"/>
      <c r="SLK30" s="158"/>
      <c r="SLL30" s="158"/>
      <c r="SLM30" s="158"/>
      <c r="SLN30" s="158"/>
      <c r="SLO30" s="158"/>
      <c r="SLP30" s="158"/>
      <c r="SLQ30" s="158"/>
      <c r="SLR30" s="158"/>
      <c r="SLS30" s="158"/>
      <c r="SLT30" s="158"/>
      <c r="SLU30" s="158"/>
      <c r="SLV30" s="158"/>
      <c r="SLW30" s="158"/>
      <c r="SLX30" s="158"/>
      <c r="SLY30" s="158"/>
      <c r="SLZ30" s="158"/>
      <c r="SMA30" s="158"/>
      <c r="SMB30" s="158"/>
      <c r="SMC30" s="158"/>
      <c r="SMD30" s="158"/>
      <c r="SME30" s="158"/>
      <c r="SMF30" s="158"/>
      <c r="SMG30" s="158"/>
      <c r="SMH30" s="158"/>
      <c r="SMI30" s="158"/>
      <c r="SMJ30" s="158"/>
      <c r="SMK30" s="158"/>
      <c r="SML30" s="158"/>
      <c r="SMM30" s="158"/>
      <c r="SMN30" s="158"/>
      <c r="SMO30" s="158"/>
      <c r="SMP30" s="158"/>
      <c r="SMQ30" s="158"/>
      <c r="SMR30" s="158"/>
      <c r="SMS30" s="158"/>
      <c r="SMT30" s="158"/>
      <c r="SMU30" s="158"/>
      <c r="SMV30" s="158"/>
      <c r="SMW30" s="158"/>
      <c r="SMX30" s="158"/>
      <c r="SMY30" s="158"/>
      <c r="SMZ30" s="158"/>
      <c r="SNA30" s="158"/>
      <c r="SNB30" s="158"/>
      <c r="SNC30" s="158"/>
      <c r="SND30" s="158"/>
      <c r="SNE30" s="158"/>
      <c r="SNF30" s="158"/>
      <c r="SNG30" s="158"/>
      <c r="SNH30" s="158"/>
      <c r="SNI30" s="158"/>
      <c r="SNJ30" s="158"/>
      <c r="SNK30" s="158"/>
      <c r="SNL30" s="158"/>
      <c r="SNM30" s="158"/>
      <c r="SNN30" s="158"/>
      <c r="SNO30" s="158"/>
      <c r="SNP30" s="158"/>
      <c r="SNQ30" s="158"/>
      <c r="SNR30" s="158"/>
      <c r="SNS30" s="158"/>
      <c r="SNT30" s="158"/>
      <c r="SNU30" s="158"/>
      <c r="SNV30" s="158"/>
      <c r="SNW30" s="158"/>
      <c r="SNX30" s="158"/>
      <c r="SNY30" s="158"/>
      <c r="SNZ30" s="158"/>
      <c r="SOA30" s="158"/>
      <c r="SOB30" s="158"/>
      <c r="SOC30" s="158"/>
      <c r="SOD30" s="158"/>
      <c r="SOE30" s="158"/>
      <c r="SOF30" s="158"/>
      <c r="SOG30" s="158"/>
      <c r="SOH30" s="158"/>
      <c r="SOI30" s="158"/>
      <c r="SOJ30" s="158"/>
      <c r="SOK30" s="158"/>
      <c r="SOL30" s="158"/>
      <c r="SOM30" s="158"/>
      <c r="SON30" s="158"/>
      <c r="SOO30" s="158"/>
      <c r="SOP30" s="158"/>
      <c r="SOQ30" s="158"/>
      <c r="SOR30" s="158"/>
      <c r="SOS30" s="158"/>
      <c r="SOT30" s="158"/>
      <c r="SOU30" s="158"/>
      <c r="SOV30" s="158"/>
      <c r="SOW30" s="158"/>
      <c r="SOX30" s="158"/>
      <c r="SOY30" s="158"/>
      <c r="SOZ30" s="158"/>
      <c r="SPA30" s="158"/>
      <c r="SPB30" s="158"/>
      <c r="SPC30" s="158"/>
      <c r="SPD30" s="158"/>
      <c r="SPE30" s="158"/>
      <c r="SPF30" s="158"/>
      <c r="SPG30" s="158"/>
      <c r="SPH30" s="158"/>
      <c r="SPI30" s="158"/>
      <c r="SPJ30" s="158"/>
      <c r="SPK30" s="158"/>
      <c r="SPL30" s="158"/>
      <c r="SPM30" s="158"/>
      <c r="SPN30" s="158"/>
      <c r="SPO30" s="158"/>
      <c r="SPP30" s="158"/>
      <c r="SPQ30" s="158"/>
      <c r="SPR30" s="158"/>
      <c r="SPS30" s="158"/>
      <c r="SPT30" s="158"/>
      <c r="SPU30" s="158"/>
      <c r="SPV30" s="158"/>
      <c r="SPW30" s="158"/>
      <c r="SPX30" s="158"/>
      <c r="SPY30" s="158"/>
      <c r="SPZ30" s="158"/>
      <c r="SQA30" s="158"/>
      <c r="SQB30" s="158"/>
      <c r="SQC30" s="158"/>
      <c r="SQD30" s="158"/>
      <c r="SQE30" s="158"/>
      <c r="SQF30" s="158"/>
      <c r="SQG30" s="158"/>
      <c r="SQH30" s="158"/>
      <c r="SQI30" s="158"/>
      <c r="SQJ30" s="158"/>
      <c r="SQK30" s="158"/>
      <c r="SQL30" s="158"/>
      <c r="SQM30" s="158"/>
      <c r="SQN30" s="158"/>
      <c r="SQO30" s="158"/>
      <c r="SQP30" s="158"/>
      <c r="SQQ30" s="158"/>
      <c r="SQR30" s="158"/>
      <c r="SQS30" s="158"/>
      <c r="SQT30" s="158"/>
      <c r="SQU30" s="158"/>
      <c r="SQV30" s="158"/>
      <c r="SQW30" s="158"/>
      <c r="SQX30" s="158"/>
      <c r="SQY30" s="158"/>
      <c r="SQZ30" s="158"/>
      <c r="SRA30" s="158"/>
      <c r="SRB30" s="158"/>
      <c r="SRC30" s="158"/>
      <c r="SRD30" s="158"/>
      <c r="SRE30" s="158"/>
      <c r="SRF30" s="158"/>
      <c r="SRG30" s="158"/>
      <c r="SRH30" s="158"/>
      <c r="SRI30" s="158"/>
      <c r="SRJ30" s="158"/>
      <c r="SRK30" s="158"/>
      <c r="SRL30" s="158"/>
      <c r="SRM30" s="158"/>
      <c r="SRN30" s="158"/>
      <c r="SRO30" s="158"/>
      <c r="SRP30" s="158"/>
      <c r="SRQ30" s="158"/>
      <c r="SRR30" s="158"/>
      <c r="SRS30" s="158"/>
      <c r="SRT30" s="158"/>
      <c r="SRU30" s="158"/>
      <c r="SRV30" s="158"/>
      <c r="SRW30" s="158"/>
      <c r="SRX30" s="158"/>
      <c r="SRY30" s="158"/>
      <c r="SRZ30" s="158"/>
      <c r="SSA30" s="158"/>
      <c r="SSB30" s="158"/>
      <c r="SSC30" s="158"/>
      <c r="SSD30" s="158"/>
      <c r="SSE30" s="158"/>
      <c r="SSF30" s="158"/>
      <c r="SSG30" s="158"/>
      <c r="SSH30" s="158"/>
      <c r="SSI30" s="158"/>
      <c r="SSJ30" s="158"/>
      <c r="SSK30" s="158"/>
      <c r="SSL30" s="158"/>
      <c r="SSM30" s="158"/>
      <c r="SSN30" s="158"/>
      <c r="SSO30" s="158"/>
      <c r="SSP30" s="158"/>
      <c r="SSQ30" s="158"/>
      <c r="SSR30" s="158"/>
      <c r="SSS30" s="158"/>
      <c r="SST30" s="158"/>
      <c r="SSU30" s="158"/>
      <c r="SSV30" s="158"/>
      <c r="SSW30" s="158"/>
      <c r="SSX30" s="158"/>
      <c r="SSY30" s="158"/>
      <c r="SSZ30" s="158"/>
      <c r="STA30" s="158"/>
      <c r="STB30" s="158"/>
      <c r="STC30" s="158"/>
      <c r="STD30" s="158"/>
      <c r="STE30" s="158"/>
      <c r="STF30" s="158"/>
      <c r="STG30" s="158"/>
      <c r="STH30" s="158"/>
      <c r="STI30" s="158"/>
      <c r="STJ30" s="158"/>
      <c r="STK30" s="158"/>
      <c r="STL30" s="158"/>
      <c r="STM30" s="158"/>
      <c r="STN30" s="158"/>
      <c r="STO30" s="158"/>
      <c r="STP30" s="158"/>
      <c r="STQ30" s="158"/>
      <c r="STR30" s="158"/>
      <c r="STS30" s="158"/>
      <c r="STT30" s="158"/>
      <c r="STU30" s="158"/>
      <c r="STV30" s="158"/>
      <c r="STW30" s="158"/>
      <c r="STX30" s="158"/>
      <c r="STY30" s="158"/>
      <c r="STZ30" s="158"/>
      <c r="SUA30" s="158"/>
      <c r="SUB30" s="158"/>
      <c r="SUC30" s="158"/>
      <c r="SUD30" s="158"/>
      <c r="SUE30" s="158"/>
      <c r="SUF30" s="158"/>
      <c r="SUG30" s="158"/>
      <c r="SUH30" s="158"/>
      <c r="SUI30" s="158"/>
      <c r="SUJ30" s="158"/>
      <c r="SUK30" s="158"/>
      <c r="SUL30" s="158"/>
      <c r="SUM30" s="158"/>
      <c r="SUN30" s="158"/>
      <c r="SUO30" s="158"/>
      <c r="SUP30" s="158"/>
      <c r="SUQ30" s="158"/>
      <c r="SUR30" s="158"/>
      <c r="SUS30" s="158"/>
      <c r="SUT30" s="158"/>
      <c r="SUU30" s="158"/>
      <c r="SUV30" s="158"/>
      <c r="SUW30" s="158"/>
      <c r="SUX30" s="158"/>
      <c r="SUY30" s="158"/>
      <c r="SUZ30" s="158"/>
      <c r="SVA30" s="158"/>
      <c r="SVB30" s="158"/>
      <c r="SVC30" s="158"/>
      <c r="SVD30" s="158"/>
      <c r="SVE30" s="158"/>
      <c r="SVF30" s="158"/>
      <c r="SVG30" s="158"/>
      <c r="SVH30" s="158"/>
      <c r="SVI30" s="158"/>
      <c r="SVJ30" s="158"/>
      <c r="SVK30" s="158"/>
      <c r="SVL30" s="158"/>
      <c r="SVM30" s="158"/>
      <c r="SVN30" s="158"/>
      <c r="SVO30" s="158"/>
      <c r="SVP30" s="158"/>
      <c r="SVQ30" s="158"/>
      <c r="SVR30" s="158"/>
      <c r="SVS30" s="158"/>
      <c r="SVT30" s="158"/>
      <c r="SVU30" s="158"/>
      <c r="SVV30" s="158"/>
      <c r="SVW30" s="158"/>
      <c r="SVX30" s="158"/>
      <c r="SVY30" s="158"/>
      <c r="SVZ30" s="158"/>
      <c r="SWA30" s="158"/>
      <c r="SWB30" s="158"/>
      <c r="SWC30" s="158"/>
      <c r="SWD30" s="158"/>
      <c r="SWE30" s="158"/>
      <c r="SWF30" s="158"/>
      <c r="SWG30" s="158"/>
      <c r="SWH30" s="158"/>
      <c r="SWI30" s="158"/>
      <c r="SWJ30" s="158"/>
      <c r="SWK30" s="158"/>
      <c r="SWL30" s="158"/>
      <c r="SWM30" s="158"/>
      <c r="SWN30" s="158"/>
      <c r="SWO30" s="158"/>
      <c r="SWP30" s="158"/>
      <c r="SWQ30" s="158"/>
      <c r="SWR30" s="158"/>
      <c r="SWS30" s="158"/>
      <c r="SWT30" s="158"/>
      <c r="SWU30" s="158"/>
      <c r="SWV30" s="158"/>
      <c r="SWW30" s="158"/>
      <c r="SWX30" s="158"/>
      <c r="SWY30" s="158"/>
      <c r="SWZ30" s="158"/>
      <c r="SXA30" s="158"/>
      <c r="SXB30" s="158"/>
      <c r="SXC30" s="158"/>
      <c r="SXD30" s="158"/>
      <c r="SXE30" s="158"/>
      <c r="SXF30" s="158"/>
      <c r="SXG30" s="158"/>
      <c r="SXH30" s="158"/>
      <c r="SXI30" s="158"/>
      <c r="SXJ30" s="158"/>
      <c r="SXK30" s="158"/>
      <c r="SXL30" s="158"/>
      <c r="SXM30" s="158"/>
      <c r="SXN30" s="158"/>
      <c r="SXO30" s="158"/>
      <c r="SXP30" s="158"/>
      <c r="SXQ30" s="158"/>
      <c r="SXR30" s="158"/>
      <c r="SXS30" s="158"/>
      <c r="SXT30" s="158"/>
      <c r="SXU30" s="158"/>
      <c r="SXV30" s="158"/>
      <c r="SXW30" s="158"/>
      <c r="SXX30" s="158"/>
      <c r="SXY30" s="158"/>
      <c r="SXZ30" s="158"/>
      <c r="SYA30" s="158"/>
      <c r="SYB30" s="158"/>
      <c r="SYC30" s="158"/>
      <c r="SYD30" s="158"/>
      <c r="SYE30" s="158"/>
      <c r="SYF30" s="158"/>
      <c r="SYG30" s="158"/>
      <c r="SYH30" s="158"/>
      <c r="SYI30" s="158"/>
      <c r="SYJ30" s="158"/>
      <c r="SYK30" s="158"/>
      <c r="SYL30" s="158"/>
      <c r="SYM30" s="158"/>
      <c r="SYN30" s="158"/>
      <c r="SYO30" s="158"/>
      <c r="SYP30" s="158"/>
      <c r="SYQ30" s="158"/>
      <c r="SYR30" s="158"/>
      <c r="SYS30" s="158"/>
      <c r="SYT30" s="158"/>
      <c r="SYU30" s="158"/>
      <c r="SYV30" s="158"/>
      <c r="SYW30" s="158"/>
      <c r="SYX30" s="158"/>
      <c r="SYY30" s="158"/>
      <c r="SYZ30" s="158"/>
      <c r="SZA30" s="158"/>
      <c r="SZB30" s="158"/>
      <c r="SZC30" s="158"/>
      <c r="SZD30" s="158"/>
      <c r="SZE30" s="158"/>
      <c r="SZF30" s="158"/>
      <c r="SZG30" s="158"/>
      <c r="SZH30" s="158"/>
      <c r="SZI30" s="158"/>
      <c r="SZJ30" s="158"/>
      <c r="SZK30" s="158"/>
      <c r="SZL30" s="158"/>
      <c r="SZM30" s="158"/>
      <c r="SZN30" s="158"/>
      <c r="SZO30" s="158"/>
      <c r="SZP30" s="158"/>
      <c r="SZQ30" s="158"/>
      <c r="SZR30" s="158"/>
      <c r="SZS30" s="158"/>
      <c r="SZT30" s="158"/>
      <c r="SZU30" s="158"/>
      <c r="SZV30" s="158"/>
      <c r="SZW30" s="158"/>
      <c r="SZX30" s="158"/>
      <c r="SZY30" s="158"/>
      <c r="SZZ30" s="158"/>
      <c r="TAA30" s="158"/>
      <c r="TAB30" s="158"/>
      <c r="TAC30" s="158"/>
      <c r="TAD30" s="158"/>
      <c r="TAE30" s="158"/>
      <c r="TAF30" s="158"/>
      <c r="TAG30" s="158"/>
      <c r="TAH30" s="158"/>
      <c r="TAI30" s="158"/>
      <c r="TAJ30" s="158"/>
      <c r="TAK30" s="158"/>
      <c r="TAL30" s="158"/>
      <c r="TAM30" s="158"/>
      <c r="TAN30" s="158"/>
      <c r="TAO30" s="158"/>
      <c r="TAP30" s="158"/>
      <c r="TAQ30" s="158"/>
      <c r="TAR30" s="158"/>
      <c r="TAS30" s="158"/>
      <c r="TAT30" s="158"/>
      <c r="TAU30" s="158"/>
      <c r="TAV30" s="158"/>
      <c r="TAW30" s="158"/>
      <c r="TAX30" s="158"/>
      <c r="TAY30" s="158"/>
      <c r="TAZ30" s="158"/>
      <c r="TBA30" s="158"/>
      <c r="TBB30" s="158"/>
      <c r="TBC30" s="158"/>
      <c r="TBD30" s="158"/>
      <c r="TBE30" s="158"/>
      <c r="TBF30" s="158"/>
      <c r="TBG30" s="158"/>
      <c r="TBH30" s="158"/>
      <c r="TBI30" s="158"/>
      <c r="TBJ30" s="158"/>
      <c r="TBK30" s="158"/>
      <c r="TBL30" s="158"/>
      <c r="TBM30" s="158"/>
      <c r="TBN30" s="158"/>
      <c r="TBO30" s="158"/>
      <c r="TBP30" s="158"/>
      <c r="TBQ30" s="158"/>
      <c r="TBR30" s="158"/>
      <c r="TBS30" s="158"/>
      <c r="TBT30" s="158"/>
      <c r="TBU30" s="158"/>
      <c r="TBV30" s="158"/>
      <c r="TBW30" s="158"/>
      <c r="TBX30" s="158"/>
      <c r="TBY30" s="158"/>
      <c r="TBZ30" s="158"/>
      <c r="TCA30" s="158"/>
      <c r="TCB30" s="158"/>
      <c r="TCC30" s="158"/>
      <c r="TCD30" s="158"/>
      <c r="TCE30" s="158"/>
      <c r="TCF30" s="158"/>
      <c r="TCG30" s="158"/>
      <c r="TCH30" s="158"/>
      <c r="TCI30" s="158"/>
      <c r="TCJ30" s="158"/>
      <c r="TCK30" s="158"/>
      <c r="TCL30" s="158"/>
      <c r="TCM30" s="158"/>
      <c r="TCN30" s="158"/>
      <c r="TCO30" s="158"/>
      <c r="TCP30" s="158"/>
      <c r="TCQ30" s="158"/>
      <c r="TCR30" s="158"/>
      <c r="TCS30" s="158"/>
      <c r="TCT30" s="158"/>
      <c r="TCU30" s="158"/>
      <c r="TCV30" s="158"/>
      <c r="TCW30" s="158"/>
      <c r="TCX30" s="158"/>
      <c r="TCY30" s="158"/>
      <c r="TCZ30" s="158"/>
      <c r="TDA30" s="158"/>
      <c r="TDB30" s="158"/>
      <c r="TDC30" s="158"/>
      <c r="TDD30" s="158"/>
      <c r="TDE30" s="158"/>
      <c r="TDF30" s="158"/>
      <c r="TDG30" s="158"/>
      <c r="TDH30" s="158"/>
      <c r="TDI30" s="158"/>
      <c r="TDJ30" s="158"/>
      <c r="TDK30" s="158"/>
      <c r="TDL30" s="158"/>
      <c r="TDM30" s="158"/>
      <c r="TDN30" s="158"/>
      <c r="TDO30" s="158"/>
      <c r="TDP30" s="158"/>
      <c r="TDQ30" s="158"/>
      <c r="TDR30" s="158"/>
      <c r="TDS30" s="158"/>
      <c r="TDT30" s="158"/>
      <c r="TDU30" s="158"/>
      <c r="TDV30" s="158"/>
      <c r="TDW30" s="158"/>
      <c r="TDX30" s="158"/>
      <c r="TDY30" s="158"/>
      <c r="TDZ30" s="158"/>
      <c r="TEA30" s="158"/>
      <c r="TEB30" s="158"/>
      <c r="TEC30" s="158"/>
      <c r="TED30" s="158"/>
      <c r="TEE30" s="158"/>
      <c r="TEF30" s="158"/>
      <c r="TEG30" s="158"/>
      <c r="TEH30" s="158"/>
      <c r="TEI30" s="158"/>
      <c r="TEJ30" s="158"/>
      <c r="TEK30" s="158"/>
      <c r="TEL30" s="158"/>
      <c r="TEM30" s="158"/>
      <c r="TEN30" s="158"/>
      <c r="TEO30" s="158"/>
      <c r="TEP30" s="158"/>
      <c r="TEQ30" s="158"/>
      <c r="TER30" s="158"/>
      <c r="TES30" s="158"/>
      <c r="TET30" s="158"/>
      <c r="TEU30" s="158"/>
      <c r="TEV30" s="158"/>
      <c r="TEW30" s="158"/>
      <c r="TEX30" s="158"/>
      <c r="TEY30" s="158"/>
      <c r="TEZ30" s="158"/>
      <c r="TFA30" s="158"/>
      <c r="TFB30" s="158"/>
      <c r="TFC30" s="158"/>
      <c r="TFD30" s="158"/>
      <c r="TFE30" s="158"/>
      <c r="TFF30" s="158"/>
      <c r="TFG30" s="158"/>
      <c r="TFH30" s="158"/>
      <c r="TFI30" s="158"/>
      <c r="TFJ30" s="158"/>
      <c r="TFK30" s="158"/>
      <c r="TFL30" s="158"/>
      <c r="TFM30" s="158"/>
      <c r="TFN30" s="158"/>
      <c r="TFO30" s="158"/>
      <c r="TFP30" s="158"/>
      <c r="TFQ30" s="158"/>
      <c r="TFR30" s="158"/>
      <c r="TFS30" s="158"/>
      <c r="TFT30" s="158"/>
      <c r="TFU30" s="158"/>
      <c r="TFV30" s="158"/>
      <c r="TFW30" s="158"/>
      <c r="TFX30" s="158"/>
      <c r="TFY30" s="158"/>
      <c r="TFZ30" s="158"/>
      <c r="TGA30" s="158"/>
      <c r="TGB30" s="158"/>
      <c r="TGC30" s="158"/>
      <c r="TGD30" s="158"/>
      <c r="TGE30" s="158"/>
      <c r="TGF30" s="158"/>
      <c r="TGG30" s="158"/>
      <c r="TGH30" s="158"/>
      <c r="TGI30" s="158"/>
      <c r="TGJ30" s="158"/>
      <c r="TGK30" s="158"/>
      <c r="TGL30" s="158"/>
      <c r="TGM30" s="158"/>
      <c r="TGN30" s="158"/>
      <c r="TGO30" s="158"/>
      <c r="TGP30" s="158"/>
      <c r="TGQ30" s="158"/>
      <c r="TGR30" s="158"/>
      <c r="TGS30" s="158"/>
      <c r="TGT30" s="158"/>
      <c r="TGU30" s="158"/>
      <c r="TGV30" s="158"/>
      <c r="TGW30" s="158"/>
      <c r="TGX30" s="158"/>
      <c r="TGY30" s="158"/>
      <c r="TGZ30" s="158"/>
      <c r="THA30" s="158"/>
      <c r="THB30" s="158"/>
      <c r="THC30" s="158"/>
      <c r="THD30" s="158"/>
      <c r="THE30" s="158"/>
      <c r="THF30" s="158"/>
      <c r="THG30" s="158"/>
      <c r="THH30" s="158"/>
      <c r="THI30" s="158"/>
      <c r="THJ30" s="158"/>
      <c r="THK30" s="158"/>
      <c r="THL30" s="158"/>
      <c r="THM30" s="158"/>
      <c r="THN30" s="158"/>
      <c r="THO30" s="158"/>
      <c r="THP30" s="158"/>
      <c r="THQ30" s="158"/>
      <c r="THR30" s="158"/>
      <c r="THS30" s="158"/>
      <c r="THT30" s="158"/>
      <c r="THU30" s="158"/>
      <c r="THV30" s="158"/>
      <c r="THW30" s="158"/>
      <c r="THX30" s="158"/>
      <c r="THY30" s="158"/>
      <c r="THZ30" s="158"/>
      <c r="TIA30" s="158"/>
      <c r="TIB30" s="158"/>
      <c r="TIC30" s="158"/>
      <c r="TID30" s="158"/>
      <c r="TIE30" s="158"/>
      <c r="TIF30" s="158"/>
      <c r="TIG30" s="158"/>
      <c r="TIH30" s="158"/>
      <c r="TII30" s="158"/>
      <c r="TIJ30" s="158"/>
      <c r="TIK30" s="158"/>
      <c r="TIL30" s="158"/>
      <c r="TIM30" s="158"/>
      <c r="TIN30" s="158"/>
      <c r="TIO30" s="158"/>
      <c r="TIP30" s="158"/>
      <c r="TIQ30" s="158"/>
      <c r="TIR30" s="158"/>
      <c r="TIS30" s="158"/>
      <c r="TIT30" s="158"/>
      <c r="TIU30" s="158"/>
      <c r="TIV30" s="158"/>
      <c r="TIW30" s="158"/>
      <c r="TIX30" s="158"/>
      <c r="TIY30" s="158"/>
      <c r="TIZ30" s="158"/>
      <c r="TJA30" s="158"/>
      <c r="TJB30" s="158"/>
      <c r="TJC30" s="158"/>
      <c r="TJD30" s="158"/>
      <c r="TJE30" s="158"/>
      <c r="TJF30" s="158"/>
      <c r="TJG30" s="158"/>
      <c r="TJH30" s="158"/>
      <c r="TJI30" s="158"/>
      <c r="TJJ30" s="158"/>
      <c r="TJK30" s="158"/>
      <c r="TJL30" s="158"/>
      <c r="TJM30" s="158"/>
      <c r="TJN30" s="158"/>
      <c r="TJO30" s="158"/>
      <c r="TJP30" s="158"/>
      <c r="TJQ30" s="158"/>
      <c r="TJR30" s="158"/>
      <c r="TJS30" s="158"/>
      <c r="TJT30" s="158"/>
      <c r="TJU30" s="158"/>
      <c r="TJV30" s="158"/>
      <c r="TJW30" s="158"/>
      <c r="TJX30" s="158"/>
      <c r="TJY30" s="158"/>
      <c r="TJZ30" s="158"/>
      <c r="TKA30" s="158"/>
      <c r="TKB30" s="158"/>
      <c r="TKC30" s="158"/>
      <c r="TKD30" s="158"/>
      <c r="TKE30" s="158"/>
      <c r="TKF30" s="158"/>
      <c r="TKG30" s="158"/>
      <c r="TKH30" s="158"/>
      <c r="TKI30" s="158"/>
      <c r="TKJ30" s="158"/>
      <c r="TKK30" s="158"/>
      <c r="TKL30" s="158"/>
      <c r="TKM30" s="158"/>
      <c r="TKN30" s="158"/>
      <c r="TKO30" s="158"/>
      <c r="TKP30" s="158"/>
      <c r="TKQ30" s="158"/>
      <c r="TKR30" s="158"/>
      <c r="TKS30" s="158"/>
      <c r="TKT30" s="158"/>
      <c r="TKU30" s="158"/>
      <c r="TKV30" s="158"/>
      <c r="TKW30" s="158"/>
      <c r="TKX30" s="158"/>
      <c r="TKY30" s="158"/>
      <c r="TKZ30" s="158"/>
      <c r="TLA30" s="158"/>
      <c r="TLB30" s="158"/>
      <c r="TLC30" s="158"/>
      <c r="TLD30" s="158"/>
      <c r="TLE30" s="158"/>
      <c r="TLF30" s="158"/>
      <c r="TLG30" s="158"/>
      <c r="TLH30" s="158"/>
      <c r="TLI30" s="158"/>
      <c r="TLJ30" s="158"/>
      <c r="TLK30" s="158"/>
      <c r="TLL30" s="158"/>
      <c r="TLM30" s="158"/>
      <c r="TLN30" s="158"/>
      <c r="TLO30" s="158"/>
      <c r="TLP30" s="158"/>
      <c r="TLQ30" s="158"/>
      <c r="TLR30" s="158"/>
      <c r="TLS30" s="158"/>
      <c r="TLT30" s="158"/>
      <c r="TLU30" s="158"/>
      <c r="TLV30" s="158"/>
      <c r="TLW30" s="158"/>
      <c r="TLX30" s="158"/>
      <c r="TLY30" s="158"/>
      <c r="TLZ30" s="158"/>
      <c r="TMA30" s="158"/>
      <c r="TMB30" s="158"/>
      <c r="TMC30" s="158"/>
      <c r="TMD30" s="158"/>
      <c r="TME30" s="158"/>
      <c r="TMF30" s="158"/>
      <c r="TMG30" s="158"/>
      <c r="TMH30" s="158"/>
      <c r="TMI30" s="158"/>
      <c r="TMJ30" s="158"/>
      <c r="TMK30" s="158"/>
      <c r="TML30" s="158"/>
      <c r="TMM30" s="158"/>
      <c r="TMN30" s="158"/>
      <c r="TMO30" s="158"/>
      <c r="TMP30" s="158"/>
      <c r="TMQ30" s="158"/>
      <c r="TMR30" s="158"/>
      <c r="TMS30" s="158"/>
      <c r="TMT30" s="158"/>
      <c r="TMU30" s="158"/>
      <c r="TMV30" s="158"/>
      <c r="TMW30" s="158"/>
      <c r="TMX30" s="158"/>
      <c r="TMY30" s="158"/>
      <c r="TMZ30" s="158"/>
      <c r="TNA30" s="158"/>
      <c r="TNB30" s="158"/>
      <c r="TNC30" s="158"/>
      <c r="TND30" s="158"/>
      <c r="TNE30" s="158"/>
      <c r="TNF30" s="158"/>
      <c r="TNG30" s="158"/>
      <c r="TNH30" s="158"/>
      <c r="TNI30" s="158"/>
      <c r="TNJ30" s="158"/>
      <c r="TNK30" s="158"/>
      <c r="TNL30" s="158"/>
      <c r="TNM30" s="158"/>
      <c r="TNN30" s="158"/>
      <c r="TNO30" s="158"/>
      <c r="TNP30" s="158"/>
      <c r="TNQ30" s="158"/>
      <c r="TNR30" s="158"/>
      <c r="TNS30" s="158"/>
      <c r="TNT30" s="158"/>
      <c r="TNU30" s="158"/>
      <c r="TNV30" s="158"/>
      <c r="TNW30" s="158"/>
      <c r="TNX30" s="158"/>
      <c r="TNY30" s="158"/>
      <c r="TNZ30" s="158"/>
      <c r="TOA30" s="158"/>
      <c r="TOB30" s="158"/>
      <c r="TOC30" s="158"/>
      <c r="TOD30" s="158"/>
      <c r="TOE30" s="158"/>
      <c r="TOF30" s="158"/>
      <c r="TOG30" s="158"/>
      <c r="TOH30" s="158"/>
      <c r="TOI30" s="158"/>
      <c r="TOJ30" s="158"/>
      <c r="TOK30" s="158"/>
      <c r="TOL30" s="158"/>
      <c r="TOM30" s="158"/>
      <c r="TON30" s="158"/>
      <c r="TOO30" s="158"/>
      <c r="TOP30" s="158"/>
      <c r="TOQ30" s="158"/>
      <c r="TOR30" s="158"/>
      <c r="TOS30" s="158"/>
      <c r="TOT30" s="158"/>
      <c r="TOU30" s="158"/>
      <c r="TOV30" s="158"/>
      <c r="TOW30" s="158"/>
      <c r="TOX30" s="158"/>
      <c r="TOY30" s="158"/>
      <c r="TOZ30" s="158"/>
      <c r="TPA30" s="158"/>
      <c r="TPB30" s="158"/>
      <c r="TPC30" s="158"/>
      <c r="TPD30" s="158"/>
      <c r="TPE30" s="158"/>
      <c r="TPF30" s="158"/>
      <c r="TPG30" s="158"/>
      <c r="TPH30" s="158"/>
      <c r="TPI30" s="158"/>
      <c r="TPJ30" s="158"/>
      <c r="TPK30" s="158"/>
      <c r="TPL30" s="158"/>
      <c r="TPM30" s="158"/>
      <c r="TPN30" s="158"/>
      <c r="TPO30" s="158"/>
      <c r="TPP30" s="158"/>
      <c r="TPQ30" s="158"/>
      <c r="TPR30" s="158"/>
      <c r="TPS30" s="158"/>
      <c r="TPT30" s="158"/>
      <c r="TPU30" s="158"/>
      <c r="TPV30" s="158"/>
      <c r="TPW30" s="158"/>
      <c r="TPX30" s="158"/>
      <c r="TPY30" s="158"/>
      <c r="TPZ30" s="158"/>
      <c r="TQA30" s="158"/>
      <c r="TQB30" s="158"/>
      <c r="TQC30" s="158"/>
      <c r="TQD30" s="158"/>
      <c r="TQE30" s="158"/>
      <c r="TQF30" s="158"/>
      <c r="TQG30" s="158"/>
      <c r="TQH30" s="158"/>
      <c r="TQI30" s="158"/>
      <c r="TQJ30" s="158"/>
      <c r="TQK30" s="158"/>
      <c r="TQL30" s="158"/>
      <c r="TQM30" s="158"/>
      <c r="TQN30" s="158"/>
      <c r="TQO30" s="158"/>
      <c r="TQP30" s="158"/>
      <c r="TQQ30" s="158"/>
      <c r="TQR30" s="158"/>
      <c r="TQS30" s="158"/>
      <c r="TQT30" s="158"/>
      <c r="TQU30" s="158"/>
      <c r="TQV30" s="158"/>
      <c r="TQW30" s="158"/>
      <c r="TQX30" s="158"/>
      <c r="TQY30" s="158"/>
      <c r="TQZ30" s="158"/>
      <c r="TRA30" s="158"/>
      <c r="TRB30" s="158"/>
      <c r="TRC30" s="158"/>
      <c r="TRD30" s="158"/>
      <c r="TRE30" s="158"/>
      <c r="TRF30" s="158"/>
      <c r="TRG30" s="158"/>
      <c r="TRH30" s="158"/>
      <c r="TRI30" s="158"/>
      <c r="TRJ30" s="158"/>
      <c r="TRK30" s="158"/>
      <c r="TRL30" s="158"/>
      <c r="TRM30" s="158"/>
      <c r="TRN30" s="158"/>
      <c r="TRO30" s="158"/>
      <c r="TRP30" s="158"/>
      <c r="TRQ30" s="158"/>
      <c r="TRR30" s="158"/>
      <c r="TRS30" s="158"/>
      <c r="TRT30" s="158"/>
      <c r="TRU30" s="158"/>
      <c r="TRV30" s="158"/>
      <c r="TRW30" s="158"/>
      <c r="TRX30" s="158"/>
      <c r="TRY30" s="158"/>
      <c r="TRZ30" s="158"/>
      <c r="TSA30" s="158"/>
      <c r="TSB30" s="158"/>
      <c r="TSC30" s="158"/>
      <c r="TSD30" s="158"/>
      <c r="TSE30" s="158"/>
      <c r="TSF30" s="158"/>
      <c r="TSG30" s="158"/>
      <c r="TSH30" s="158"/>
      <c r="TSI30" s="158"/>
      <c r="TSJ30" s="158"/>
      <c r="TSK30" s="158"/>
      <c r="TSL30" s="158"/>
      <c r="TSM30" s="158"/>
      <c r="TSN30" s="158"/>
      <c r="TSO30" s="158"/>
      <c r="TSP30" s="158"/>
      <c r="TSQ30" s="158"/>
      <c r="TSR30" s="158"/>
      <c r="TSS30" s="158"/>
      <c r="TST30" s="158"/>
      <c r="TSU30" s="158"/>
      <c r="TSV30" s="158"/>
      <c r="TSW30" s="158"/>
      <c r="TSX30" s="158"/>
      <c r="TSY30" s="158"/>
      <c r="TSZ30" s="158"/>
      <c r="TTA30" s="158"/>
      <c r="TTB30" s="158"/>
      <c r="TTC30" s="158"/>
      <c r="TTD30" s="158"/>
      <c r="TTE30" s="158"/>
      <c r="TTF30" s="158"/>
      <c r="TTG30" s="158"/>
      <c r="TTH30" s="158"/>
      <c r="TTI30" s="158"/>
      <c r="TTJ30" s="158"/>
      <c r="TTK30" s="158"/>
      <c r="TTL30" s="158"/>
      <c r="TTM30" s="158"/>
      <c r="TTN30" s="158"/>
      <c r="TTO30" s="158"/>
      <c r="TTP30" s="158"/>
      <c r="TTQ30" s="158"/>
      <c r="TTR30" s="158"/>
      <c r="TTS30" s="158"/>
      <c r="TTT30" s="158"/>
      <c r="TTU30" s="158"/>
      <c r="TTV30" s="158"/>
      <c r="TTW30" s="158"/>
      <c r="TTX30" s="158"/>
      <c r="TTY30" s="158"/>
      <c r="TTZ30" s="158"/>
      <c r="TUA30" s="158"/>
      <c r="TUB30" s="158"/>
      <c r="TUC30" s="158"/>
      <c r="TUD30" s="158"/>
      <c r="TUE30" s="158"/>
      <c r="TUF30" s="158"/>
      <c r="TUG30" s="158"/>
      <c r="TUH30" s="158"/>
      <c r="TUI30" s="158"/>
      <c r="TUJ30" s="158"/>
      <c r="TUK30" s="158"/>
      <c r="TUL30" s="158"/>
      <c r="TUM30" s="158"/>
      <c r="TUN30" s="158"/>
      <c r="TUO30" s="158"/>
      <c r="TUP30" s="158"/>
      <c r="TUQ30" s="158"/>
      <c r="TUR30" s="158"/>
      <c r="TUS30" s="158"/>
      <c r="TUT30" s="158"/>
      <c r="TUU30" s="158"/>
      <c r="TUV30" s="158"/>
      <c r="TUW30" s="158"/>
      <c r="TUX30" s="158"/>
      <c r="TUY30" s="158"/>
      <c r="TUZ30" s="158"/>
      <c r="TVA30" s="158"/>
      <c r="TVB30" s="158"/>
      <c r="TVC30" s="158"/>
      <c r="TVD30" s="158"/>
      <c r="TVE30" s="158"/>
      <c r="TVF30" s="158"/>
      <c r="TVG30" s="158"/>
      <c r="TVH30" s="158"/>
      <c r="TVI30" s="158"/>
      <c r="TVJ30" s="158"/>
      <c r="TVK30" s="158"/>
      <c r="TVL30" s="158"/>
      <c r="TVM30" s="158"/>
      <c r="TVN30" s="158"/>
      <c r="TVO30" s="158"/>
      <c r="TVP30" s="158"/>
      <c r="TVQ30" s="158"/>
      <c r="TVR30" s="158"/>
      <c r="TVS30" s="158"/>
      <c r="TVT30" s="158"/>
      <c r="TVU30" s="158"/>
      <c r="TVV30" s="158"/>
      <c r="TVW30" s="158"/>
      <c r="TVX30" s="158"/>
      <c r="TVY30" s="158"/>
      <c r="TVZ30" s="158"/>
      <c r="TWA30" s="158"/>
      <c r="TWB30" s="158"/>
      <c r="TWC30" s="158"/>
      <c r="TWD30" s="158"/>
      <c r="TWE30" s="158"/>
      <c r="TWF30" s="158"/>
      <c r="TWG30" s="158"/>
      <c r="TWH30" s="158"/>
      <c r="TWI30" s="158"/>
      <c r="TWJ30" s="158"/>
      <c r="TWK30" s="158"/>
      <c r="TWL30" s="158"/>
      <c r="TWM30" s="158"/>
      <c r="TWN30" s="158"/>
      <c r="TWO30" s="158"/>
      <c r="TWP30" s="158"/>
      <c r="TWQ30" s="158"/>
      <c r="TWR30" s="158"/>
      <c r="TWS30" s="158"/>
      <c r="TWT30" s="158"/>
      <c r="TWU30" s="158"/>
      <c r="TWV30" s="158"/>
      <c r="TWW30" s="158"/>
      <c r="TWX30" s="158"/>
      <c r="TWY30" s="158"/>
      <c r="TWZ30" s="158"/>
      <c r="TXA30" s="158"/>
      <c r="TXB30" s="158"/>
      <c r="TXC30" s="158"/>
      <c r="TXD30" s="158"/>
      <c r="TXE30" s="158"/>
      <c r="TXF30" s="158"/>
      <c r="TXG30" s="158"/>
      <c r="TXH30" s="158"/>
      <c r="TXI30" s="158"/>
      <c r="TXJ30" s="158"/>
      <c r="TXK30" s="158"/>
      <c r="TXL30" s="158"/>
      <c r="TXM30" s="158"/>
      <c r="TXN30" s="158"/>
      <c r="TXO30" s="158"/>
      <c r="TXP30" s="158"/>
      <c r="TXQ30" s="158"/>
      <c r="TXR30" s="158"/>
      <c r="TXS30" s="158"/>
      <c r="TXT30" s="158"/>
      <c r="TXU30" s="158"/>
      <c r="TXV30" s="158"/>
      <c r="TXW30" s="158"/>
      <c r="TXX30" s="158"/>
      <c r="TXY30" s="158"/>
      <c r="TXZ30" s="158"/>
      <c r="TYA30" s="158"/>
      <c r="TYB30" s="158"/>
      <c r="TYC30" s="158"/>
      <c r="TYD30" s="158"/>
      <c r="TYE30" s="158"/>
      <c r="TYF30" s="158"/>
      <c r="TYG30" s="158"/>
      <c r="TYH30" s="158"/>
      <c r="TYI30" s="158"/>
      <c r="TYJ30" s="158"/>
      <c r="TYK30" s="158"/>
      <c r="TYL30" s="158"/>
      <c r="TYM30" s="158"/>
      <c r="TYN30" s="158"/>
      <c r="TYO30" s="158"/>
      <c r="TYP30" s="158"/>
      <c r="TYQ30" s="158"/>
      <c r="TYR30" s="158"/>
      <c r="TYS30" s="158"/>
      <c r="TYT30" s="158"/>
      <c r="TYU30" s="158"/>
      <c r="TYV30" s="158"/>
      <c r="TYW30" s="158"/>
      <c r="TYX30" s="158"/>
      <c r="TYY30" s="158"/>
      <c r="TYZ30" s="158"/>
      <c r="TZA30" s="158"/>
      <c r="TZB30" s="158"/>
      <c r="TZC30" s="158"/>
      <c r="TZD30" s="158"/>
      <c r="TZE30" s="158"/>
      <c r="TZF30" s="158"/>
      <c r="TZG30" s="158"/>
      <c r="TZH30" s="158"/>
      <c r="TZI30" s="158"/>
      <c r="TZJ30" s="158"/>
      <c r="TZK30" s="158"/>
      <c r="TZL30" s="158"/>
      <c r="TZM30" s="158"/>
      <c r="TZN30" s="158"/>
      <c r="TZO30" s="158"/>
      <c r="TZP30" s="158"/>
      <c r="TZQ30" s="158"/>
      <c r="TZR30" s="158"/>
      <c r="TZS30" s="158"/>
      <c r="TZT30" s="158"/>
      <c r="TZU30" s="158"/>
      <c r="TZV30" s="158"/>
      <c r="TZW30" s="158"/>
      <c r="TZX30" s="158"/>
      <c r="TZY30" s="158"/>
      <c r="TZZ30" s="158"/>
      <c r="UAA30" s="158"/>
      <c r="UAB30" s="158"/>
      <c r="UAC30" s="158"/>
      <c r="UAD30" s="158"/>
      <c r="UAE30" s="158"/>
      <c r="UAF30" s="158"/>
      <c r="UAG30" s="158"/>
      <c r="UAH30" s="158"/>
      <c r="UAI30" s="158"/>
      <c r="UAJ30" s="158"/>
      <c r="UAK30" s="158"/>
      <c r="UAL30" s="158"/>
      <c r="UAM30" s="158"/>
      <c r="UAN30" s="158"/>
      <c r="UAO30" s="158"/>
      <c r="UAP30" s="158"/>
      <c r="UAQ30" s="158"/>
      <c r="UAR30" s="158"/>
      <c r="UAS30" s="158"/>
      <c r="UAT30" s="158"/>
      <c r="UAU30" s="158"/>
      <c r="UAV30" s="158"/>
      <c r="UAW30" s="158"/>
      <c r="UAX30" s="158"/>
      <c r="UAY30" s="158"/>
      <c r="UAZ30" s="158"/>
      <c r="UBA30" s="158"/>
      <c r="UBB30" s="158"/>
      <c r="UBC30" s="158"/>
      <c r="UBD30" s="158"/>
      <c r="UBE30" s="158"/>
      <c r="UBF30" s="158"/>
      <c r="UBG30" s="158"/>
      <c r="UBH30" s="158"/>
      <c r="UBI30" s="158"/>
      <c r="UBJ30" s="158"/>
      <c r="UBK30" s="158"/>
      <c r="UBL30" s="158"/>
      <c r="UBM30" s="158"/>
      <c r="UBN30" s="158"/>
      <c r="UBO30" s="158"/>
      <c r="UBP30" s="158"/>
      <c r="UBQ30" s="158"/>
      <c r="UBR30" s="158"/>
      <c r="UBS30" s="158"/>
      <c r="UBT30" s="158"/>
      <c r="UBU30" s="158"/>
      <c r="UBV30" s="158"/>
      <c r="UBW30" s="158"/>
      <c r="UBX30" s="158"/>
      <c r="UBY30" s="158"/>
      <c r="UBZ30" s="158"/>
      <c r="UCA30" s="158"/>
      <c r="UCB30" s="158"/>
      <c r="UCC30" s="158"/>
      <c r="UCD30" s="158"/>
      <c r="UCE30" s="158"/>
      <c r="UCF30" s="158"/>
      <c r="UCG30" s="158"/>
      <c r="UCH30" s="158"/>
      <c r="UCI30" s="158"/>
      <c r="UCJ30" s="158"/>
      <c r="UCK30" s="158"/>
      <c r="UCL30" s="158"/>
      <c r="UCM30" s="158"/>
      <c r="UCN30" s="158"/>
      <c r="UCO30" s="158"/>
      <c r="UCP30" s="158"/>
      <c r="UCQ30" s="158"/>
      <c r="UCR30" s="158"/>
      <c r="UCS30" s="158"/>
      <c r="UCT30" s="158"/>
      <c r="UCU30" s="158"/>
      <c r="UCV30" s="158"/>
      <c r="UCW30" s="158"/>
      <c r="UCX30" s="158"/>
      <c r="UCY30" s="158"/>
      <c r="UCZ30" s="158"/>
      <c r="UDA30" s="158"/>
      <c r="UDB30" s="158"/>
      <c r="UDC30" s="158"/>
      <c r="UDD30" s="158"/>
      <c r="UDE30" s="158"/>
      <c r="UDF30" s="158"/>
      <c r="UDG30" s="158"/>
      <c r="UDH30" s="158"/>
      <c r="UDI30" s="158"/>
      <c r="UDJ30" s="158"/>
      <c r="UDK30" s="158"/>
      <c r="UDL30" s="158"/>
      <c r="UDM30" s="158"/>
      <c r="UDN30" s="158"/>
      <c r="UDO30" s="158"/>
      <c r="UDP30" s="158"/>
      <c r="UDQ30" s="158"/>
      <c r="UDR30" s="158"/>
      <c r="UDS30" s="158"/>
      <c r="UDT30" s="158"/>
      <c r="UDU30" s="158"/>
      <c r="UDV30" s="158"/>
      <c r="UDW30" s="158"/>
      <c r="UDX30" s="158"/>
      <c r="UDY30" s="158"/>
      <c r="UDZ30" s="158"/>
      <c r="UEA30" s="158"/>
      <c r="UEB30" s="158"/>
      <c r="UEC30" s="158"/>
      <c r="UED30" s="158"/>
      <c r="UEE30" s="158"/>
      <c r="UEF30" s="158"/>
      <c r="UEG30" s="158"/>
      <c r="UEH30" s="158"/>
      <c r="UEI30" s="158"/>
      <c r="UEJ30" s="158"/>
      <c r="UEK30" s="158"/>
      <c r="UEL30" s="158"/>
      <c r="UEM30" s="158"/>
      <c r="UEN30" s="158"/>
      <c r="UEO30" s="158"/>
      <c r="UEP30" s="158"/>
      <c r="UEQ30" s="158"/>
      <c r="UER30" s="158"/>
      <c r="UES30" s="158"/>
      <c r="UET30" s="158"/>
      <c r="UEU30" s="158"/>
      <c r="UEV30" s="158"/>
      <c r="UEW30" s="158"/>
      <c r="UEX30" s="158"/>
      <c r="UEY30" s="158"/>
      <c r="UEZ30" s="158"/>
      <c r="UFA30" s="158"/>
      <c r="UFB30" s="158"/>
      <c r="UFC30" s="158"/>
      <c r="UFD30" s="158"/>
      <c r="UFE30" s="158"/>
      <c r="UFF30" s="158"/>
      <c r="UFG30" s="158"/>
      <c r="UFH30" s="158"/>
      <c r="UFI30" s="158"/>
      <c r="UFJ30" s="158"/>
      <c r="UFK30" s="158"/>
      <c r="UFL30" s="158"/>
      <c r="UFM30" s="158"/>
      <c r="UFN30" s="158"/>
      <c r="UFO30" s="158"/>
      <c r="UFP30" s="158"/>
      <c r="UFQ30" s="158"/>
      <c r="UFR30" s="158"/>
      <c r="UFS30" s="158"/>
      <c r="UFT30" s="158"/>
      <c r="UFU30" s="158"/>
      <c r="UFV30" s="158"/>
      <c r="UFW30" s="158"/>
      <c r="UFX30" s="158"/>
      <c r="UFY30" s="158"/>
      <c r="UFZ30" s="158"/>
      <c r="UGA30" s="158"/>
      <c r="UGB30" s="158"/>
      <c r="UGC30" s="158"/>
      <c r="UGD30" s="158"/>
      <c r="UGE30" s="158"/>
      <c r="UGF30" s="158"/>
      <c r="UGG30" s="158"/>
      <c r="UGH30" s="158"/>
      <c r="UGI30" s="158"/>
      <c r="UGJ30" s="158"/>
      <c r="UGK30" s="158"/>
      <c r="UGL30" s="158"/>
      <c r="UGM30" s="158"/>
      <c r="UGN30" s="158"/>
      <c r="UGO30" s="158"/>
      <c r="UGP30" s="158"/>
      <c r="UGQ30" s="158"/>
      <c r="UGR30" s="158"/>
      <c r="UGS30" s="158"/>
      <c r="UGT30" s="158"/>
      <c r="UGU30" s="158"/>
      <c r="UGV30" s="158"/>
      <c r="UGW30" s="158"/>
      <c r="UGX30" s="158"/>
      <c r="UGY30" s="158"/>
      <c r="UGZ30" s="158"/>
      <c r="UHA30" s="158"/>
      <c r="UHB30" s="158"/>
      <c r="UHC30" s="158"/>
      <c r="UHD30" s="158"/>
      <c r="UHE30" s="158"/>
      <c r="UHF30" s="158"/>
      <c r="UHG30" s="158"/>
      <c r="UHH30" s="158"/>
      <c r="UHI30" s="158"/>
      <c r="UHJ30" s="158"/>
      <c r="UHK30" s="158"/>
      <c r="UHL30" s="158"/>
      <c r="UHM30" s="158"/>
      <c r="UHN30" s="158"/>
      <c r="UHO30" s="158"/>
      <c r="UHP30" s="158"/>
      <c r="UHQ30" s="158"/>
      <c r="UHR30" s="158"/>
      <c r="UHS30" s="158"/>
      <c r="UHT30" s="158"/>
      <c r="UHU30" s="158"/>
      <c r="UHV30" s="158"/>
      <c r="UHW30" s="158"/>
      <c r="UHX30" s="158"/>
      <c r="UHY30" s="158"/>
      <c r="UHZ30" s="158"/>
      <c r="UIA30" s="158"/>
      <c r="UIB30" s="158"/>
      <c r="UIC30" s="158"/>
      <c r="UID30" s="158"/>
      <c r="UIE30" s="158"/>
      <c r="UIF30" s="158"/>
      <c r="UIG30" s="158"/>
      <c r="UIH30" s="158"/>
      <c r="UII30" s="158"/>
      <c r="UIJ30" s="158"/>
      <c r="UIK30" s="158"/>
      <c r="UIL30" s="158"/>
      <c r="UIM30" s="158"/>
      <c r="UIN30" s="158"/>
      <c r="UIO30" s="158"/>
      <c r="UIP30" s="158"/>
      <c r="UIQ30" s="158"/>
      <c r="UIR30" s="158"/>
      <c r="UIS30" s="158"/>
      <c r="UIT30" s="158"/>
      <c r="UIU30" s="158"/>
      <c r="UIV30" s="158"/>
      <c r="UIW30" s="158"/>
      <c r="UIX30" s="158"/>
      <c r="UIY30" s="158"/>
      <c r="UIZ30" s="158"/>
      <c r="UJA30" s="158"/>
      <c r="UJB30" s="158"/>
      <c r="UJC30" s="158"/>
      <c r="UJD30" s="158"/>
      <c r="UJE30" s="158"/>
      <c r="UJF30" s="158"/>
      <c r="UJG30" s="158"/>
      <c r="UJH30" s="158"/>
      <c r="UJI30" s="158"/>
      <c r="UJJ30" s="158"/>
      <c r="UJK30" s="158"/>
      <c r="UJL30" s="158"/>
      <c r="UJM30" s="158"/>
      <c r="UJN30" s="158"/>
      <c r="UJO30" s="158"/>
      <c r="UJP30" s="158"/>
      <c r="UJQ30" s="158"/>
      <c r="UJR30" s="158"/>
      <c r="UJS30" s="158"/>
      <c r="UJT30" s="158"/>
      <c r="UJU30" s="158"/>
      <c r="UJV30" s="158"/>
      <c r="UJW30" s="158"/>
      <c r="UJX30" s="158"/>
      <c r="UJY30" s="158"/>
      <c r="UJZ30" s="158"/>
      <c r="UKA30" s="158"/>
      <c r="UKB30" s="158"/>
      <c r="UKC30" s="158"/>
      <c r="UKD30" s="158"/>
      <c r="UKE30" s="158"/>
      <c r="UKF30" s="158"/>
      <c r="UKG30" s="158"/>
      <c r="UKH30" s="158"/>
      <c r="UKI30" s="158"/>
      <c r="UKJ30" s="158"/>
      <c r="UKK30" s="158"/>
      <c r="UKL30" s="158"/>
      <c r="UKM30" s="158"/>
      <c r="UKN30" s="158"/>
      <c r="UKO30" s="158"/>
      <c r="UKP30" s="158"/>
      <c r="UKQ30" s="158"/>
      <c r="UKR30" s="158"/>
      <c r="UKS30" s="158"/>
      <c r="UKT30" s="158"/>
      <c r="UKU30" s="158"/>
      <c r="UKV30" s="158"/>
      <c r="UKW30" s="158"/>
      <c r="UKX30" s="158"/>
      <c r="UKY30" s="158"/>
      <c r="UKZ30" s="158"/>
      <c r="ULA30" s="158"/>
      <c r="ULB30" s="158"/>
      <c r="ULC30" s="158"/>
      <c r="ULD30" s="158"/>
      <c r="ULE30" s="158"/>
      <c r="ULF30" s="158"/>
      <c r="ULG30" s="158"/>
      <c r="ULH30" s="158"/>
      <c r="ULI30" s="158"/>
      <c r="ULJ30" s="158"/>
      <c r="ULK30" s="158"/>
      <c r="ULL30" s="158"/>
      <c r="ULM30" s="158"/>
      <c r="ULN30" s="158"/>
      <c r="ULO30" s="158"/>
      <c r="ULP30" s="158"/>
      <c r="ULQ30" s="158"/>
      <c r="ULR30" s="158"/>
      <c r="ULS30" s="158"/>
      <c r="ULT30" s="158"/>
      <c r="ULU30" s="158"/>
      <c r="ULV30" s="158"/>
      <c r="ULW30" s="158"/>
      <c r="ULX30" s="158"/>
      <c r="ULY30" s="158"/>
      <c r="ULZ30" s="158"/>
      <c r="UMA30" s="158"/>
      <c r="UMB30" s="158"/>
      <c r="UMC30" s="158"/>
      <c r="UMD30" s="158"/>
      <c r="UME30" s="158"/>
      <c r="UMF30" s="158"/>
      <c r="UMG30" s="158"/>
      <c r="UMH30" s="158"/>
      <c r="UMI30" s="158"/>
      <c r="UMJ30" s="158"/>
      <c r="UMK30" s="158"/>
      <c r="UML30" s="158"/>
      <c r="UMM30" s="158"/>
      <c r="UMN30" s="158"/>
      <c r="UMO30" s="158"/>
      <c r="UMP30" s="158"/>
      <c r="UMQ30" s="158"/>
      <c r="UMR30" s="158"/>
      <c r="UMS30" s="158"/>
      <c r="UMT30" s="158"/>
      <c r="UMU30" s="158"/>
      <c r="UMV30" s="158"/>
      <c r="UMW30" s="158"/>
      <c r="UMX30" s="158"/>
      <c r="UMY30" s="158"/>
      <c r="UMZ30" s="158"/>
      <c r="UNA30" s="158"/>
      <c r="UNB30" s="158"/>
      <c r="UNC30" s="158"/>
      <c r="UND30" s="158"/>
      <c r="UNE30" s="158"/>
      <c r="UNF30" s="158"/>
      <c r="UNG30" s="158"/>
      <c r="UNH30" s="158"/>
      <c r="UNI30" s="158"/>
      <c r="UNJ30" s="158"/>
      <c r="UNK30" s="158"/>
      <c r="UNL30" s="158"/>
      <c r="UNM30" s="158"/>
      <c r="UNN30" s="158"/>
      <c r="UNO30" s="158"/>
      <c r="UNP30" s="158"/>
      <c r="UNQ30" s="158"/>
      <c r="UNR30" s="158"/>
      <c r="UNS30" s="158"/>
      <c r="UNT30" s="158"/>
      <c r="UNU30" s="158"/>
      <c r="UNV30" s="158"/>
      <c r="UNW30" s="158"/>
      <c r="UNX30" s="158"/>
      <c r="UNY30" s="158"/>
      <c r="UNZ30" s="158"/>
      <c r="UOA30" s="158"/>
      <c r="UOB30" s="158"/>
      <c r="UOC30" s="158"/>
      <c r="UOD30" s="158"/>
      <c r="UOE30" s="158"/>
      <c r="UOF30" s="158"/>
      <c r="UOG30" s="158"/>
      <c r="UOH30" s="158"/>
      <c r="UOI30" s="158"/>
      <c r="UOJ30" s="158"/>
      <c r="UOK30" s="158"/>
      <c r="UOL30" s="158"/>
      <c r="UOM30" s="158"/>
      <c r="UON30" s="158"/>
      <c r="UOO30" s="158"/>
      <c r="UOP30" s="158"/>
      <c r="UOQ30" s="158"/>
      <c r="UOR30" s="158"/>
      <c r="UOS30" s="158"/>
      <c r="UOT30" s="158"/>
      <c r="UOU30" s="158"/>
      <c r="UOV30" s="158"/>
      <c r="UOW30" s="158"/>
      <c r="UOX30" s="158"/>
      <c r="UOY30" s="158"/>
      <c r="UOZ30" s="158"/>
      <c r="UPA30" s="158"/>
      <c r="UPB30" s="158"/>
      <c r="UPC30" s="158"/>
      <c r="UPD30" s="158"/>
      <c r="UPE30" s="158"/>
      <c r="UPF30" s="158"/>
      <c r="UPG30" s="158"/>
      <c r="UPH30" s="158"/>
      <c r="UPI30" s="158"/>
      <c r="UPJ30" s="158"/>
      <c r="UPK30" s="158"/>
      <c r="UPL30" s="158"/>
      <c r="UPM30" s="158"/>
      <c r="UPN30" s="158"/>
      <c r="UPO30" s="158"/>
      <c r="UPP30" s="158"/>
      <c r="UPQ30" s="158"/>
      <c r="UPR30" s="158"/>
      <c r="UPS30" s="158"/>
      <c r="UPT30" s="158"/>
      <c r="UPU30" s="158"/>
      <c r="UPV30" s="158"/>
      <c r="UPW30" s="158"/>
      <c r="UPX30" s="158"/>
      <c r="UPY30" s="158"/>
      <c r="UPZ30" s="158"/>
      <c r="UQA30" s="158"/>
      <c r="UQB30" s="158"/>
      <c r="UQC30" s="158"/>
      <c r="UQD30" s="158"/>
      <c r="UQE30" s="158"/>
      <c r="UQF30" s="158"/>
      <c r="UQG30" s="158"/>
      <c r="UQH30" s="158"/>
      <c r="UQI30" s="158"/>
      <c r="UQJ30" s="158"/>
      <c r="UQK30" s="158"/>
      <c r="UQL30" s="158"/>
      <c r="UQM30" s="158"/>
      <c r="UQN30" s="158"/>
      <c r="UQO30" s="158"/>
      <c r="UQP30" s="158"/>
      <c r="UQQ30" s="158"/>
      <c r="UQR30" s="158"/>
      <c r="UQS30" s="158"/>
      <c r="UQT30" s="158"/>
      <c r="UQU30" s="158"/>
      <c r="UQV30" s="158"/>
      <c r="UQW30" s="158"/>
      <c r="UQX30" s="158"/>
      <c r="UQY30" s="158"/>
      <c r="UQZ30" s="158"/>
      <c r="URA30" s="158"/>
      <c r="URB30" s="158"/>
      <c r="URC30" s="158"/>
      <c r="URD30" s="158"/>
      <c r="URE30" s="158"/>
      <c r="URF30" s="158"/>
      <c r="URG30" s="158"/>
      <c r="URH30" s="158"/>
      <c r="URI30" s="158"/>
      <c r="URJ30" s="158"/>
      <c r="URK30" s="158"/>
      <c r="URL30" s="158"/>
      <c r="URM30" s="158"/>
      <c r="URN30" s="158"/>
      <c r="URO30" s="158"/>
      <c r="URP30" s="158"/>
      <c r="URQ30" s="158"/>
      <c r="URR30" s="158"/>
      <c r="URS30" s="158"/>
      <c r="URT30" s="158"/>
      <c r="URU30" s="158"/>
      <c r="URV30" s="158"/>
      <c r="URW30" s="158"/>
      <c r="URX30" s="158"/>
      <c r="URY30" s="158"/>
      <c r="URZ30" s="158"/>
      <c r="USA30" s="158"/>
      <c r="USB30" s="158"/>
      <c r="USC30" s="158"/>
      <c r="USD30" s="158"/>
      <c r="USE30" s="158"/>
      <c r="USF30" s="158"/>
      <c r="USG30" s="158"/>
      <c r="USH30" s="158"/>
      <c r="USI30" s="158"/>
      <c r="USJ30" s="158"/>
      <c r="USK30" s="158"/>
      <c r="USL30" s="158"/>
      <c r="USM30" s="158"/>
      <c r="USN30" s="158"/>
      <c r="USO30" s="158"/>
      <c r="USP30" s="158"/>
      <c r="USQ30" s="158"/>
      <c r="USR30" s="158"/>
      <c r="USS30" s="158"/>
      <c r="UST30" s="158"/>
      <c r="USU30" s="158"/>
      <c r="USV30" s="158"/>
      <c r="USW30" s="158"/>
      <c r="USX30" s="158"/>
      <c r="USY30" s="158"/>
      <c r="USZ30" s="158"/>
      <c r="UTA30" s="158"/>
      <c r="UTB30" s="158"/>
      <c r="UTC30" s="158"/>
      <c r="UTD30" s="158"/>
      <c r="UTE30" s="158"/>
      <c r="UTF30" s="158"/>
      <c r="UTG30" s="158"/>
      <c r="UTH30" s="158"/>
      <c r="UTI30" s="158"/>
      <c r="UTJ30" s="158"/>
      <c r="UTK30" s="158"/>
      <c r="UTL30" s="158"/>
      <c r="UTM30" s="158"/>
      <c r="UTN30" s="158"/>
      <c r="UTO30" s="158"/>
      <c r="UTP30" s="158"/>
      <c r="UTQ30" s="158"/>
      <c r="UTR30" s="158"/>
      <c r="UTS30" s="158"/>
      <c r="UTT30" s="158"/>
      <c r="UTU30" s="158"/>
      <c r="UTV30" s="158"/>
      <c r="UTW30" s="158"/>
      <c r="UTX30" s="158"/>
      <c r="UTY30" s="158"/>
      <c r="UTZ30" s="158"/>
      <c r="UUA30" s="158"/>
      <c r="UUB30" s="158"/>
      <c r="UUC30" s="158"/>
      <c r="UUD30" s="158"/>
      <c r="UUE30" s="158"/>
      <c r="UUF30" s="158"/>
      <c r="UUG30" s="158"/>
      <c r="UUH30" s="158"/>
      <c r="UUI30" s="158"/>
      <c r="UUJ30" s="158"/>
      <c r="UUK30" s="158"/>
      <c r="UUL30" s="158"/>
      <c r="UUM30" s="158"/>
      <c r="UUN30" s="158"/>
      <c r="UUO30" s="158"/>
      <c r="UUP30" s="158"/>
      <c r="UUQ30" s="158"/>
      <c r="UUR30" s="158"/>
      <c r="UUS30" s="158"/>
      <c r="UUT30" s="158"/>
      <c r="UUU30" s="158"/>
      <c r="UUV30" s="158"/>
      <c r="UUW30" s="158"/>
      <c r="UUX30" s="158"/>
      <c r="UUY30" s="158"/>
      <c r="UUZ30" s="158"/>
      <c r="UVA30" s="158"/>
      <c r="UVB30" s="158"/>
      <c r="UVC30" s="158"/>
      <c r="UVD30" s="158"/>
      <c r="UVE30" s="158"/>
      <c r="UVF30" s="158"/>
      <c r="UVG30" s="158"/>
      <c r="UVH30" s="158"/>
      <c r="UVI30" s="158"/>
      <c r="UVJ30" s="158"/>
      <c r="UVK30" s="158"/>
      <c r="UVL30" s="158"/>
      <c r="UVM30" s="158"/>
      <c r="UVN30" s="158"/>
      <c r="UVO30" s="158"/>
      <c r="UVP30" s="158"/>
      <c r="UVQ30" s="158"/>
      <c r="UVR30" s="158"/>
      <c r="UVS30" s="158"/>
      <c r="UVT30" s="158"/>
      <c r="UVU30" s="158"/>
      <c r="UVV30" s="158"/>
      <c r="UVW30" s="158"/>
      <c r="UVX30" s="158"/>
      <c r="UVY30" s="158"/>
      <c r="UVZ30" s="158"/>
      <c r="UWA30" s="158"/>
      <c r="UWB30" s="158"/>
      <c r="UWC30" s="158"/>
      <c r="UWD30" s="158"/>
      <c r="UWE30" s="158"/>
      <c r="UWF30" s="158"/>
      <c r="UWG30" s="158"/>
      <c r="UWH30" s="158"/>
      <c r="UWI30" s="158"/>
      <c r="UWJ30" s="158"/>
      <c r="UWK30" s="158"/>
      <c r="UWL30" s="158"/>
      <c r="UWM30" s="158"/>
      <c r="UWN30" s="158"/>
      <c r="UWO30" s="158"/>
      <c r="UWP30" s="158"/>
      <c r="UWQ30" s="158"/>
      <c r="UWR30" s="158"/>
      <c r="UWS30" s="158"/>
      <c r="UWT30" s="158"/>
      <c r="UWU30" s="158"/>
      <c r="UWV30" s="158"/>
      <c r="UWW30" s="158"/>
      <c r="UWX30" s="158"/>
      <c r="UWY30" s="158"/>
      <c r="UWZ30" s="158"/>
      <c r="UXA30" s="158"/>
      <c r="UXB30" s="158"/>
      <c r="UXC30" s="158"/>
      <c r="UXD30" s="158"/>
      <c r="UXE30" s="158"/>
      <c r="UXF30" s="158"/>
      <c r="UXG30" s="158"/>
      <c r="UXH30" s="158"/>
      <c r="UXI30" s="158"/>
      <c r="UXJ30" s="158"/>
      <c r="UXK30" s="158"/>
      <c r="UXL30" s="158"/>
      <c r="UXM30" s="158"/>
      <c r="UXN30" s="158"/>
      <c r="UXO30" s="158"/>
      <c r="UXP30" s="158"/>
      <c r="UXQ30" s="158"/>
      <c r="UXR30" s="158"/>
      <c r="UXS30" s="158"/>
      <c r="UXT30" s="158"/>
      <c r="UXU30" s="158"/>
      <c r="UXV30" s="158"/>
      <c r="UXW30" s="158"/>
      <c r="UXX30" s="158"/>
      <c r="UXY30" s="158"/>
      <c r="UXZ30" s="158"/>
      <c r="UYA30" s="158"/>
      <c r="UYB30" s="158"/>
      <c r="UYC30" s="158"/>
      <c r="UYD30" s="158"/>
      <c r="UYE30" s="158"/>
      <c r="UYF30" s="158"/>
      <c r="UYG30" s="158"/>
      <c r="UYH30" s="158"/>
      <c r="UYI30" s="158"/>
      <c r="UYJ30" s="158"/>
      <c r="UYK30" s="158"/>
      <c r="UYL30" s="158"/>
      <c r="UYM30" s="158"/>
      <c r="UYN30" s="158"/>
      <c r="UYO30" s="158"/>
      <c r="UYP30" s="158"/>
      <c r="UYQ30" s="158"/>
      <c r="UYR30" s="158"/>
      <c r="UYS30" s="158"/>
      <c r="UYT30" s="158"/>
      <c r="UYU30" s="158"/>
      <c r="UYV30" s="158"/>
      <c r="UYW30" s="158"/>
      <c r="UYX30" s="158"/>
      <c r="UYY30" s="158"/>
      <c r="UYZ30" s="158"/>
      <c r="UZA30" s="158"/>
      <c r="UZB30" s="158"/>
      <c r="UZC30" s="158"/>
      <c r="UZD30" s="158"/>
      <c r="UZE30" s="158"/>
      <c r="UZF30" s="158"/>
      <c r="UZG30" s="158"/>
      <c r="UZH30" s="158"/>
      <c r="UZI30" s="158"/>
      <c r="UZJ30" s="158"/>
      <c r="UZK30" s="158"/>
      <c r="UZL30" s="158"/>
      <c r="UZM30" s="158"/>
      <c r="UZN30" s="158"/>
      <c r="UZO30" s="158"/>
      <c r="UZP30" s="158"/>
      <c r="UZQ30" s="158"/>
      <c r="UZR30" s="158"/>
      <c r="UZS30" s="158"/>
      <c r="UZT30" s="158"/>
      <c r="UZU30" s="158"/>
      <c r="UZV30" s="158"/>
      <c r="UZW30" s="158"/>
      <c r="UZX30" s="158"/>
      <c r="UZY30" s="158"/>
      <c r="UZZ30" s="158"/>
      <c r="VAA30" s="158"/>
      <c r="VAB30" s="158"/>
      <c r="VAC30" s="158"/>
      <c r="VAD30" s="158"/>
      <c r="VAE30" s="158"/>
      <c r="VAF30" s="158"/>
      <c r="VAG30" s="158"/>
      <c r="VAH30" s="158"/>
      <c r="VAI30" s="158"/>
      <c r="VAJ30" s="158"/>
      <c r="VAK30" s="158"/>
      <c r="VAL30" s="158"/>
      <c r="VAM30" s="158"/>
      <c r="VAN30" s="158"/>
      <c r="VAO30" s="158"/>
      <c r="VAP30" s="158"/>
      <c r="VAQ30" s="158"/>
      <c r="VAR30" s="158"/>
      <c r="VAS30" s="158"/>
      <c r="VAT30" s="158"/>
      <c r="VAU30" s="158"/>
      <c r="VAV30" s="158"/>
      <c r="VAW30" s="158"/>
      <c r="VAX30" s="158"/>
      <c r="VAY30" s="158"/>
      <c r="VAZ30" s="158"/>
      <c r="VBA30" s="158"/>
      <c r="VBB30" s="158"/>
      <c r="VBC30" s="158"/>
      <c r="VBD30" s="158"/>
      <c r="VBE30" s="158"/>
      <c r="VBF30" s="158"/>
      <c r="VBG30" s="158"/>
      <c r="VBH30" s="158"/>
      <c r="VBI30" s="158"/>
      <c r="VBJ30" s="158"/>
      <c r="VBK30" s="158"/>
      <c r="VBL30" s="158"/>
      <c r="VBM30" s="158"/>
      <c r="VBN30" s="158"/>
      <c r="VBO30" s="158"/>
      <c r="VBP30" s="158"/>
      <c r="VBQ30" s="158"/>
      <c r="VBR30" s="158"/>
      <c r="VBS30" s="158"/>
      <c r="VBT30" s="158"/>
      <c r="VBU30" s="158"/>
      <c r="VBV30" s="158"/>
      <c r="VBW30" s="158"/>
      <c r="VBX30" s="158"/>
      <c r="VBY30" s="158"/>
      <c r="VBZ30" s="158"/>
      <c r="VCA30" s="158"/>
      <c r="VCB30" s="158"/>
      <c r="VCC30" s="158"/>
      <c r="VCD30" s="158"/>
      <c r="VCE30" s="158"/>
      <c r="VCF30" s="158"/>
      <c r="VCG30" s="158"/>
      <c r="VCH30" s="158"/>
      <c r="VCI30" s="158"/>
      <c r="VCJ30" s="158"/>
      <c r="VCK30" s="158"/>
      <c r="VCL30" s="158"/>
      <c r="VCM30" s="158"/>
      <c r="VCN30" s="158"/>
      <c r="VCO30" s="158"/>
      <c r="VCP30" s="158"/>
      <c r="VCQ30" s="158"/>
      <c r="VCR30" s="158"/>
      <c r="VCS30" s="158"/>
      <c r="VCT30" s="158"/>
      <c r="VCU30" s="158"/>
      <c r="VCV30" s="158"/>
      <c r="VCW30" s="158"/>
      <c r="VCX30" s="158"/>
      <c r="VCY30" s="158"/>
      <c r="VCZ30" s="158"/>
      <c r="VDA30" s="158"/>
      <c r="VDB30" s="158"/>
      <c r="VDC30" s="158"/>
      <c r="VDD30" s="158"/>
      <c r="VDE30" s="158"/>
      <c r="VDF30" s="158"/>
      <c r="VDG30" s="158"/>
      <c r="VDH30" s="158"/>
      <c r="VDI30" s="158"/>
      <c r="VDJ30" s="158"/>
      <c r="VDK30" s="158"/>
      <c r="VDL30" s="158"/>
      <c r="VDM30" s="158"/>
      <c r="VDN30" s="158"/>
      <c r="VDO30" s="158"/>
      <c r="VDP30" s="158"/>
      <c r="VDQ30" s="158"/>
      <c r="VDR30" s="158"/>
      <c r="VDS30" s="158"/>
      <c r="VDT30" s="158"/>
      <c r="VDU30" s="158"/>
      <c r="VDV30" s="158"/>
      <c r="VDW30" s="158"/>
      <c r="VDX30" s="158"/>
      <c r="VDY30" s="158"/>
      <c r="VDZ30" s="158"/>
      <c r="VEA30" s="158"/>
      <c r="VEB30" s="158"/>
      <c r="VEC30" s="158"/>
      <c r="VED30" s="158"/>
      <c r="VEE30" s="158"/>
      <c r="VEF30" s="158"/>
      <c r="VEG30" s="158"/>
      <c r="VEH30" s="158"/>
      <c r="VEI30" s="158"/>
      <c r="VEJ30" s="158"/>
      <c r="VEK30" s="158"/>
      <c r="VEL30" s="158"/>
      <c r="VEM30" s="158"/>
      <c r="VEN30" s="158"/>
      <c r="VEO30" s="158"/>
      <c r="VEP30" s="158"/>
      <c r="VEQ30" s="158"/>
      <c r="VER30" s="158"/>
      <c r="VES30" s="158"/>
      <c r="VET30" s="158"/>
      <c r="VEU30" s="158"/>
      <c r="VEV30" s="158"/>
      <c r="VEW30" s="158"/>
      <c r="VEX30" s="158"/>
      <c r="VEY30" s="158"/>
      <c r="VEZ30" s="158"/>
      <c r="VFA30" s="158"/>
      <c r="VFB30" s="158"/>
      <c r="VFC30" s="158"/>
      <c r="VFD30" s="158"/>
      <c r="VFE30" s="158"/>
      <c r="VFF30" s="158"/>
      <c r="VFG30" s="158"/>
      <c r="VFH30" s="158"/>
      <c r="VFI30" s="158"/>
      <c r="VFJ30" s="158"/>
      <c r="VFK30" s="158"/>
      <c r="VFL30" s="158"/>
      <c r="VFM30" s="158"/>
      <c r="VFN30" s="158"/>
      <c r="VFO30" s="158"/>
      <c r="VFP30" s="158"/>
      <c r="VFQ30" s="158"/>
      <c r="VFR30" s="158"/>
      <c r="VFS30" s="158"/>
      <c r="VFT30" s="158"/>
      <c r="VFU30" s="158"/>
      <c r="VFV30" s="158"/>
      <c r="VFW30" s="158"/>
      <c r="VFX30" s="158"/>
      <c r="VFY30" s="158"/>
      <c r="VFZ30" s="158"/>
      <c r="VGA30" s="158"/>
      <c r="VGB30" s="158"/>
      <c r="VGC30" s="158"/>
      <c r="VGD30" s="158"/>
      <c r="VGE30" s="158"/>
      <c r="VGF30" s="158"/>
      <c r="VGG30" s="158"/>
      <c r="VGH30" s="158"/>
      <c r="VGI30" s="158"/>
      <c r="VGJ30" s="158"/>
      <c r="VGK30" s="158"/>
      <c r="VGL30" s="158"/>
      <c r="VGM30" s="158"/>
      <c r="VGN30" s="158"/>
      <c r="VGO30" s="158"/>
      <c r="VGP30" s="158"/>
      <c r="VGQ30" s="158"/>
      <c r="VGR30" s="158"/>
      <c r="VGS30" s="158"/>
      <c r="VGT30" s="158"/>
      <c r="VGU30" s="158"/>
      <c r="VGV30" s="158"/>
      <c r="VGW30" s="158"/>
      <c r="VGX30" s="158"/>
      <c r="VGY30" s="158"/>
      <c r="VGZ30" s="158"/>
      <c r="VHA30" s="158"/>
      <c r="VHB30" s="158"/>
      <c r="VHC30" s="158"/>
      <c r="VHD30" s="158"/>
      <c r="VHE30" s="158"/>
      <c r="VHF30" s="158"/>
      <c r="VHG30" s="158"/>
      <c r="VHH30" s="158"/>
      <c r="VHI30" s="158"/>
      <c r="VHJ30" s="158"/>
      <c r="VHK30" s="158"/>
      <c r="VHL30" s="158"/>
      <c r="VHM30" s="158"/>
      <c r="VHN30" s="158"/>
      <c r="VHO30" s="158"/>
      <c r="VHP30" s="158"/>
      <c r="VHQ30" s="158"/>
      <c r="VHR30" s="158"/>
      <c r="VHS30" s="158"/>
      <c r="VHT30" s="158"/>
      <c r="VHU30" s="158"/>
      <c r="VHV30" s="158"/>
      <c r="VHW30" s="158"/>
      <c r="VHX30" s="158"/>
      <c r="VHY30" s="158"/>
      <c r="VHZ30" s="158"/>
      <c r="VIA30" s="158"/>
      <c r="VIB30" s="158"/>
      <c r="VIC30" s="158"/>
      <c r="VID30" s="158"/>
      <c r="VIE30" s="158"/>
      <c r="VIF30" s="158"/>
      <c r="VIG30" s="158"/>
      <c r="VIH30" s="158"/>
      <c r="VII30" s="158"/>
      <c r="VIJ30" s="158"/>
      <c r="VIK30" s="158"/>
      <c r="VIL30" s="158"/>
      <c r="VIM30" s="158"/>
      <c r="VIN30" s="158"/>
      <c r="VIO30" s="158"/>
      <c r="VIP30" s="158"/>
      <c r="VIQ30" s="158"/>
      <c r="VIR30" s="158"/>
      <c r="VIS30" s="158"/>
      <c r="VIT30" s="158"/>
      <c r="VIU30" s="158"/>
      <c r="VIV30" s="158"/>
      <c r="VIW30" s="158"/>
      <c r="VIX30" s="158"/>
      <c r="VIY30" s="158"/>
      <c r="VIZ30" s="158"/>
      <c r="VJA30" s="158"/>
      <c r="VJB30" s="158"/>
      <c r="VJC30" s="158"/>
      <c r="VJD30" s="158"/>
      <c r="VJE30" s="158"/>
      <c r="VJF30" s="158"/>
      <c r="VJG30" s="158"/>
      <c r="VJH30" s="158"/>
      <c r="VJI30" s="158"/>
      <c r="VJJ30" s="158"/>
      <c r="VJK30" s="158"/>
      <c r="VJL30" s="158"/>
      <c r="VJM30" s="158"/>
      <c r="VJN30" s="158"/>
      <c r="VJO30" s="158"/>
      <c r="VJP30" s="158"/>
      <c r="VJQ30" s="158"/>
      <c r="VJR30" s="158"/>
      <c r="VJS30" s="158"/>
      <c r="VJT30" s="158"/>
      <c r="VJU30" s="158"/>
      <c r="VJV30" s="158"/>
      <c r="VJW30" s="158"/>
      <c r="VJX30" s="158"/>
      <c r="VJY30" s="158"/>
      <c r="VJZ30" s="158"/>
      <c r="VKA30" s="158"/>
      <c r="VKB30" s="158"/>
      <c r="VKC30" s="158"/>
      <c r="VKD30" s="158"/>
      <c r="VKE30" s="158"/>
      <c r="VKF30" s="158"/>
      <c r="VKG30" s="158"/>
      <c r="VKH30" s="158"/>
      <c r="VKI30" s="158"/>
      <c r="VKJ30" s="158"/>
      <c r="VKK30" s="158"/>
      <c r="VKL30" s="158"/>
      <c r="VKM30" s="158"/>
      <c r="VKN30" s="158"/>
      <c r="VKO30" s="158"/>
      <c r="VKP30" s="158"/>
      <c r="VKQ30" s="158"/>
      <c r="VKR30" s="158"/>
      <c r="VKS30" s="158"/>
      <c r="VKT30" s="158"/>
      <c r="VKU30" s="158"/>
      <c r="VKV30" s="158"/>
      <c r="VKW30" s="158"/>
      <c r="VKX30" s="158"/>
      <c r="VKY30" s="158"/>
      <c r="VKZ30" s="158"/>
      <c r="VLA30" s="158"/>
      <c r="VLB30" s="158"/>
      <c r="VLC30" s="158"/>
      <c r="VLD30" s="158"/>
      <c r="VLE30" s="158"/>
      <c r="VLF30" s="158"/>
      <c r="VLG30" s="158"/>
      <c r="VLH30" s="158"/>
      <c r="VLI30" s="158"/>
      <c r="VLJ30" s="158"/>
      <c r="VLK30" s="158"/>
      <c r="VLL30" s="158"/>
      <c r="VLM30" s="158"/>
      <c r="VLN30" s="158"/>
      <c r="VLO30" s="158"/>
      <c r="VLP30" s="158"/>
      <c r="VLQ30" s="158"/>
      <c r="VLR30" s="158"/>
      <c r="VLS30" s="158"/>
      <c r="VLT30" s="158"/>
      <c r="VLU30" s="158"/>
      <c r="VLV30" s="158"/>
      <c r="VLW30" s="158"/>
      <c r="VLX30" s="158"/>
      <c r="VLY30" s="158"/>
      <c r="VLZ30" s="158"/>
      <c r="VMA30" s="158"/>
      <c r="VMB30" s="158"/>
      <c r="VMC30" s="158"/>
      <c r="VMD30" s="158"/>
      <c r="VME30" s="158"/>
      <c r="VMF30" s="158"/>
      <c r="VMG30" s="158"/>
      <c r="VMH30" s="158"/>
      <c r="VMI30" s="158"/>
      <c r="VMJ30" s="158"/>
      <c r="VMK30" s="158"/>
      <c r="VML30" s="158"/>
      <c r="VMM30" s="158"/>
      <c r="VMN30" s="158"/>
      <c r="VMO30" s="158"/>
      <c r="VMP30" s="158"/>
      <c r="VMQ30" s="158"/>
      <c r="VMR30" s="158"/>
      <c r="VMS30" s="158"/>
      <c r="VMT30" s="158"/>
      <c r="VMU30" s="158"/>
      <c r="VMV30" s="158"/>
      <c r="VMW30" s="158"/>
      <c r="VMX30" s="158"/>
      <c r="VMY30" s="158"/>
      <c r="VMZ30" s="158"/>
      <c r="VNA30" s="158"/>
      <c r="VNB30" s="158"/>
      <c r="VNC30" s="158"/>
      <c r="VND30" s="158"/>
      <c r="VNE30" s="158"/>
      <c r="VNF30" s="158"/>
      <c r="VNG30" s="158"/>
      <c r="VNH30" s="158"/>
      <c r="VNI30" s="158"/>
      <c r="VNJ30" s="158"/>
      <c r="VNK30" s="158"/>
      <c r="VNL30" s="158"/>
      <c r="VNM30" s="158"/>
      <c r="VNN30" s="158"/>
      <c r="VNO30" s="158"/>
      <c r="VNP30" s="158"/>
      <c r="VNQ30" s="158"/>
      <c r="VNR30" s="158"/>
      <c r="VNS30" s="158"/>
      <c r="VNT30" s="158"/>
      <c r="VNU30" s="158"/>
      <c r="VNV30" s="158"/>
      <c r="VNW30" s="158"/>
      <c r="VNX30" s="158"/>
      <c r="VNY30" s="158"/>
      <c r="VNZ30" s="158"/>
      <c r="VOA30" s="158"/>
      <c r="VOB30" s="158"/>
      <c r="VOC30" s="158"/>
      <c r="VOD30" s="158"/>
      <c r="VOE30" s="158"/>
      <c r="VOF30" s="158"/>
      <c r="VOG30" s="158"/>
      <c r="VOH30" s="158"/>
      <c r="VOI30" s="158"/>
      <c r="VOJ30" s="158"/>
      <c r="VOK30" s="158"/>
      <c r="VOL30" s="158"/>
      <c r="VOM30" s="158"/>
      <c r="VON30" s="158"/>
      <c r="VOO30" s="158"/>
      <c r="VOP30" s="158"/>
      <c r="VOQ30" s="158"/>
      <c r="VOR30" s="158"/>
      <c r="VOS30" s="158"/>
      <c r="VOT30" s="158"/>
      <c r="VOU30" s="158"/>
      <c r="VOV30" s="158"/>
      <c r="VOW30" s="158"/>
      <c r="VOX30" s="158"/>
      <c r="VOY30" s="158"/>
      <c r="VOZ30" s="158"/>
      <c r="VPA30" s="158"/>
      <c r="VPB30" s="158"/>
      <c r="VPC30" s="158"/>
      <c r="VPD30" s="158"/>
      <c r="VPE30" s="158"/>
      <c r="VPF30" s="158"/>
      <c r="VPG30" s="158"/>
      <c r="VPH30" s="158"/>
      <c r="VPI30" s="158"/>
      <c r="VPJ30" s="158"/>
      <c r="VPK30" s="158"/>
      <c r="VPL30" s="158"/>
      <c r="VPM30" s="158"/>
      <c r="VPN30" s="158"/>
      <c r="VPO30" s="158"/>
      <c r="VPP30" s="158"/>
      <c r="VPQ30" s="158"/>
      <c r="VPR30" s="158"/>
      <c r="VPS30" s="158"/>
      <c r="VPT30" s="158"/>
      <c r="VPU30" s="158"/>
      <c r="VPV30" s="158"/>
      <c r="VPW30" s="158"/>
      <c r="VPX30" s="158"/>
      <c r="VPY30" s="158"/>
      <c r="VPZ30" s="158"/>
      <c r="VQA30" s="158"/>
      <c r="VQB30" s="158"/>
      <c r="VQC30" s="158"/>
      <c r="VQD30" s="158"/>
      <c r="VQE30" s="158"/>
      <c r="VQF30" s="158"/>
      <c r="VQG30" s="158"/>
      <c r="VQH30" s="158"/>
      <c r="VQI30" s="158"/>
      <c r="VQJ30" s="158"/>
      <c r="VQK30" s="158"/>
      <c r="VQL30" s="158"/>
      <c r="VQM30" s="158"/>
      <c r="VQN30" s="158"/>
      <c r="VQO30" s="158"/>
      <c r="VQP30" s="158"/>
      <c r="VQQ30" s="158"/>
      <c r="VQR30" s="158"/>
      <c r="VQS30" s="158"/>
      <c r="VQT30" s="158"/>
      <c r="VQU30" s="158"/>
      <c r="VQV30" s="158"/>
      <c r="VQW30" s="158"/>
      <c r="VQX30" s="158"/>
      <c r="VQY30" s="158"/>
      <c r="VQZ30" s="158"/>
      <c r="VRA30" s="158"/>
      <c r="VRB30" s="158"/>
      <c r="VRC30" s="158"/>
      <c r="VRD30" s="158"/>
      <c r="VRE30" s="158"/>
      <c r="VRF30" s="158"/>
      <c r="VRG30" s="158"/>
      <c r="VRH30" s="158"/>
      <c r="VRI30" s="158"/>
      <c r="VRJ30" s="158"/>
      <c r="VRK30" s="158"/>
      <c r="VRL30" s="158"/>
      <c r="VRM30" s="158"/>
      <c r="VRN30" s="158"/>
      <c r="VRO30" s="158"/>
      <c r="VRP30" s="158"/>
      <c r="VRQ30" s="158"/>
      <c r="VRR30" s="158"/>
      <c r="VRS30" s="158"/>
      <c r="VRT30" s="158"/>
      <c r="VRU30" s="158"/>
      <c r="VRV30" s="158"/>
      <c r="VRW30" s="158"/>
      <c r="VRX30" s="158"/>
      <c r="VRY30" s="158"/>
      <c r="VRZ30" s="158"/>
      <c r="VSA30" s="158"/>
      <c r="VSB30" s="158"/>
      <c r="VSC30" s="158"/>
      <c r="VSD30" s="158"/>
      <c r="VSE30" s="158"/>
      <c r="VSF30" s="158"/>
      <c r="VSG30" s="158"/>
      <c r="VSH30" s="158"/>
      <c r="VSI30" s="158"/>
      <c r="VSJ30" s="158"/>
      <c r="VSK30" s="158"/>
      <c r="VSL30" s="158"/>
      <c r="VSM30" s="158"/>
      <c r="VSN30" s="158"/>
      <c r="VSO30" s="158"/>
      <c r="VSP30" s="158"/>
      <c r="VSQ30" s="158"/>
      <c r="VSR30" s="158"/>
      <c r="VSS30" s="158"/>
      <c r="VST30" s="158"/>
      <c r="VSU30" s="158"/>
      <c r="VSV30" s="158"/>
      <c r="VSW30" s="158"/>
      <c r="VSX30" s="158"/>
      <c r="VSY30" s="158"/>
      <c r="VSZ30" s="158"/>
      <c r="VTA30" s="158"/>
      <c r="VTB30" s="158"/>
      <c r="VTC30" s="158"/>
      <c r="VTD30" s="158"/>
      <c r="VTE30" s="158"/>
      <c r="VTF30" s="158"/>
      <c r="VTG30" s="158"/>
      <c r="VTH30" s="158"/>
      <c r="VTI30" s="158"/>
      <c r="VTJ30" s="158"/>
      <c r="VTK30" s="158"/>
      <c r="VTL30" s="158"/>
      <c r="VTM30" s="158"/>
      <c r="VTN30" s="158"/>
      <c r="VTO30" s="158"/>
      <c r="VTP30" s="158"/>
      <c r="VTQ30" s="158"/>
      <c r="VTR30" s="158"/>
      <c r="VTS30" s="158"/>
      <c r="VTT30" s="158"/>
      <c r="VTU30" s="158"/>
      <c r="VTV30" s="158"/>
      <c r="VTW30" s="158"/>
      <c r="VTX30" s="158"/>
      <c r="VTY30" s="158"/>
      <c r="VTZ30" s="158"/>
      <c r="VUA30" s="158"/>
      <c r="VUB30" s="158"/>
      <c r="VUC30" s="158"/>
      <c r="VUD30" s="158"/>
      <c r="VUE30" s="158"/>
      <c r="VUF30" s="158"/>
      <c r="VUG30" s="158"/>
      <c r="VUH30" s="158"/>
      <c r="VUI30" s="158"/>
      <c r="VUJ30" s="158"/>
      <c r="VUK30" s="158"/>
      <c r="VUL30" s="158"/>
      <c r="VUM30" s="158"/>
      <c r="VUN30" s="158"/>
      <c r="VUO30" s="158"/>
      <c r="VUP30" s="158"/>
      <c r="VUQ30" s="158"/>
      <c r="VUR30" s="158"/>
      <c r="VUS30" s="158"/>
      <c r="VUT30" s="158"/>
      <c r="VUU30" s="158"/>
      <c r="VUV30" s="158"/>
      <c r="VUW30" s="158"/>
      <c r="VUX30" s="158"/>
      <c r="VUY30" s="158"/>
      <c r="VUZ30" s="158"/>
      <c r="VVA30" s="158"/>
      <c r="VVB30" s="158"/>
      <c r="VVC30" s="158"/>
      <c r="VVD30" s="158"/>
      <c r="VVE30" s="158"/>
      <c r="VVF30" s="158"/>
      <c r="VVG30" s="158"/>
      <c r="VVH30" s="158"/>
      <c r="VVI30" s="158"/>
      <c r="VVJ30" s="158"/>
      <c r="VVK30" s="158"/>
      <c r="VVL30" s="158"/>
      <c r="VVM30" s="158"/>
      <c r="VVN30" s="158"/>
      <c r="VVO30" s="158"/>
      <c r="VVP30" s="158"/>
      <c r="VVQ30" s="158"/>
      <c r="VVR30" s="158"/>
      <c r="VVS30" s="158"/>
      <c r="VVT30" s="158"/>
      <c r="VVU30" s="158"/>
      <c r="VVV30" s="158"/>
      <c r="VVW30" s="158"/>
      <c r="VVX30" s="158"/>
      <c r="VVY30" s="158"/>
      <c r="VVZ30" s="158"/>
      <c r="VWA30" s="158"/>
      <c r="VWB30" s="158"/>
      <c r="VWC30" s="158"/>
      <c r="VWD30" s="158"/>
      <c r="VWE30" s="158"/>
      <c r="VWF30" s="158"/>
      <c r="VWG30" s="158"/>
      <c r="VWH30" s="158"/>
      <c r="VWI30" s="158"/>
      <c r="VWJ30" s="158"/>
      <c r="VWK30" s="158"/>
      <c r="VWL30" s="158"/>
      <c r="VWM30" s="158"/>
      <c r="VWN30" s="158"/>
      <c r="VWO30" s="158"/>
      <c r="VWP30" s="158"/>
      <c r="VWQ30" s="158"/>
      <c r="VWR30" s="158"/>
      <c r="VWS30" s="158"/>
      <c r="VWT30" s="158"/>
      <c r="VWU30" s="158"/>
      <c r="VWV30" s="158"/>
      <c r="VWW30" s="158"/>
      <c r="VWX30" s="158"/>
      <c r="VWY30" s="158"/>
      <c r="VWZ30" s="158"/>
      <c r="VXA30" s="158"/>
      <c r="VXB30" s="158"/>
      <c r="VXC30" s="158"/>
      <c r="VXD30" s="158"/>
      <c r="VXE30" s="158"/>
      <c r="VXF30" s="158"/>
      <c r="VXG30" s="158"/>
      <c r="VXH30" s="158"/>
      <c r="VXI30" s="158"/>
      <c r="VXJ30" s="158"/>
      <c r="VXK30" s="158"/>
      <c r="VXL30" s="158"/>
      <c r="VXM30" s="158"/>
      <c r="VXN30" s="158"/>
      <c r="VXO30" s="158"/>
      <c r="VXP30" s="158"/>
      <c r="VXQ30" s="158"/>
      <c r="VXR30" s="158"/>
      <c r="VXS30" s="158"/>
      <c r="VXT30" s="158"/>
      <c r="VXU30" s="158"/>
      <c r="VXV30" s="158"/>
      <c r="VXW30" s="158"/>
      <c r="VXX30" s="158"/>
      <c r="VXY30" s="158"/>
      <c r="VXZ30" s="158"/>
      <c r="VYA30" s="158"/>
      <c r="VYB30" s="158"/>
      <c r="VYC30" s="158"/>
      <c r="VYD30" s="158"/>
      <c r="VYE30" s="158"/>
      <c r="VYF30" s="158"/>
      <c r="VYG30" s="158"/>
      <c r="VYH30" s="158"/>
      <c r="VYI30" s="158"/>
      <c r="VYJ30" s="158"/>
      <c r="VYK30" s="158"/>
      <c r="VYL30" s="158"/>
      <c r="VYM30" s="158"/>
      <c r="VYN30" s="158"/>
      <c r="VYO30" s="158"/>
      <c r="VYP30" s="158"/>
      <c r="VYQ30" s="158"/>
      <c r="VYR30" s="158"/>
      <c r="VYS30" s="158"/>
      <c r="VYT30" s="158"/>
      <c r="VYU30" s="158"/>
      <c r="VYV30" s="158"/>
      <c r="VYW30" s="158"/>
      <c r="VYX30" s="158"/>
      <c r="VYY30" s="158"/>
      <c r="VYZ30" s="158"/>
      <c r="VZA30" s="158"/>
      <c r="VZB30" s="158"/>
      <c r="VZC30" s="158"/>
      <c r="VZD30" s="158"/>
      <c r="VZE30" s="158"/>
      <c r="VZF30" s="158"/>
      <c r="VZG30" s="158"/>
      <c r="VZH30" s="158"/>
      <c r="VZI30" s="158"/>
      <c r="VZJ30" s="158"/>
      <c r="VZK30" s="158"/>
      <c r="VZL30" s="158"/>
      <c r="VZM30" s="158"/>
      <c r="VZN30" s="158"/>
      <c r="VZO30" s="158"/>
      <c r="VZP30" s="158"/>
      <c r="VZQ30" s="158"/>
      <c r="VZR30" s="158"/>
      <c r="VZS30" s="158"/>
      <c r="VZT30" s="158"/>
      <c r="VZU30" s="158"/>
      <c r="VZV30" s="158"/>
      <c r="VZW30" s="158"/>
      <c r="VZX30" s="158"/>
      <c r="VZY30" s="158"/>
      <c r="VZZ30" s="158"/>
      <c r="WAA30" s="158"/>
      <c r="WAB30" s="158"/>
      <c r="WAC30" s="158"/>
      <c r="WAD30" s="158"/>
      <c r="WAE30" s="158"/>
      <c r="WAF30" s="158"/>
      <c r="WAG30" s="158"/>
      <c r="WAH30" s="158"/>
      <c r="WAI30" s="158"/>
      <c r="WAJ30" s="158"/>
      <c r="WAK30" s="158"/>
      <c r="WAL30" s="158"/>
      <c r="WAM30" s="158"/>
      <c r="WAN30" s="158"/>
      <c r="WAO30" s="158"/>
      <c r="WAP30" s="158"/>
      <c r="WAQ30" s="158"/>
      <c r="WAR30" s="158"/>
      <c r="WAS30" s="158"/>
      <c r="WAT30" s="158"/>
      <c r="WAU30" s="158"/>
      <c r="WAV30" s="158"/>
      <c r="WAW30" s="158"/>
      <c r="WAX30" s="158"/>
      <c r="WAY30" s="158"/>
      <c r="WAZ30" s="158"/>
      <c r="WBA30" s="158"/>
      <c r="WBB30" s="158"/>
      <c r="WBC30" s="158"/>
      <c r="WBD30" s="158"/>
      <c r="WBE30" s="158"/>
      <c r="WBF30" s="158"/>
      <c r="WBG30" s="158"/>
      <c r="WBH30" s="158"/>
      <c r="WBI30" s="158"/>
      <c r="WBJ30" s="158"/>
      <c r="WBK30" s="158"/>
      <c r="WBL30" s="158"/>
      <c r="WBM30" s="158"/>
      <c r="WBN30" s="158"/>
      <c r="WBO30" s="158"/>
      <c r="WBP30" s="158"/>
      <c r="WBQ30" s="158"/>
      <c r="WBR30" s="158"/>
      <c r="WBS30" s="158"/>
      <c r="WBT30" s="158"/>
      <c r="WBU30" s="158"/>
      <c r="WBV30" s="158"/>
      <c r="WBW30" s="158"/>
      <c r="WBX30" s="158"/>
      <c r="WBY30" s="158"/>
      <c r="WBZ30" s="158"/>
      <c r="WCA30" s="158"/>
      <c r="WCB30" s="158"/>
      <c r="WCC30" s="158"/>
      <c r="WCD30" s="158"/>
      <c r="WCE30" s="158"/>
      <c r="WCF30" s="158"/>
      <c r="WCG30" s="158"/>
      <c r="WCH30" s="158"/>
      <c r="WCI30" s="158"/>
      <c r="WCJ30" s="158"/>
      <c r="WCK30" s="158"/>
      <c r="WCL30" s="158"/>
      <c r="WCM30" s="158"/>
      <c r="WCN30" s="158"/>
      <c r="WCO30" s="158"/>
      <c r="WCP30" s="158"/>
      <c r="WCQ30" s="158"/>
      <c r="WCR30" s="158"/>
      <c r="WCS30" s="158"/>
      <c r="WCT30" s="158"/>
      <c r="WCU30" s="158"/>
      <c r="WCV30" s="158"/>
      <c r="WCW30" s="158"/>
      <c r="WCX30" s="158"/>
      <c r="WCY30" s="158"/>
      <c r="WCZ30" s="158"/>
      <c r="WDA30" s="158"/>
      <c r="WDB30" s="158"/>
      <c r="WDC30" s="158"/>
      <c r="WDD30" s="158"/>
      <c r="WDE30" s="158"/>
      <c r="WDF30" s="158"/>
      <c r="WDG30" s="158"/>
      <c r="WDH30" s="158"/>
      <c r="WDI30" s="158"/>
      <c r="WDJ30" s="158"/>
      <c r="WDK30" s="158"/>
      <c r="WDL30" s="158"/>
      <c r="WDM30" s="158"/>
      <c r="WDN30" s="158"/>
      <c r="WDO30" s="158"/>
      <c r="WDP30" s="158"/>
      <c r="WDQ30" s="158"/>
      <c r="WDR30" s="158"/>
      <c r="WDS30" s="158"/>
      <c r="WDT30" s="158"/>
      <c r="WDU30" s="158"/>
      <c r="WDV30" s="158"/>
      <c r="WDW30" s="158"/>
      <c r="WDX30" s="158"/>
      <c r="WDY30" s="158"/>
      <c r="WDZ30" s="158"/>
      <c r="WEA30" s="158"/>
      <c r="WEB30" s="158"/>
      <c r="WEC30" s="158"/>
      <c r="WED30" s="158"/>
      <c r="WEE30" s="158"/>
      <c r="WEF30" s="158"/>
      <c r="WEG30" s="158"/>
      <c r="WEH30" s="158"/>
      <c r="WEI30" s="158"/>
      <c r="WEJ30" s="158"/>
      <c r="WEK30" s="158"/>
      <c r="WEL30" s="158"/>
      <c r="WEM30" s="158"/>
      <c r="WEN30" s="158"/>
      <c r="WEO30" s="158"/>
      <c r="WEP30" s="158"/>
      <c r="WEQ30" s="158"/>
      <c r="WER30" s="158"/>
      <c r="WES30" s="158"/>
      <c r="WET30" s="158"/>
      <c r="WEU30" s="158"/>
      <c r="WEV30" s="158"/>
      <c r="WEW30" s="158"/>
      <c r="WEX30" s="158"/>
      <c r="WEY30" s="158"/>
      <c r="WEZ30" s="158"/>
      <c r="WFA30" s="158"/>
      <c r="WFB30" s="158"/>
      <c r="WFC30" s="158"/>
      <c r="WFD30" s="158"/>
      <c r="WFE30" s="158"/>
      <c r="WFF30" s="158"/>
      <c r="WFG30" s="158"/>
      <c r="WFH30" s="158"/>
      <c r="WFI30" s="158"/>
      <c r="WFJ30" s="158"/>
      <c r="WFK30" s="158"/>
      <c r="WFL30" s="158"/>
      <c r="WFM30" s="158"/>
      <c r="WFN30" s="158"/>
      <c r="WFO30" s="158"/>
      <c r="WFP30" s="158"/>
      <c r="WFQ30" s="158"/>
      <c r="WFR30" s="158"/>
      <c r="WFS30" s="158"/>
      <c r="WFT30" s="158"/>
      <c r="WFU30" s="158"/>
      <c r="WFV30" s="158"/>
      <c r="WFW30" s="158"/>
      <c r="WFX30" s="158"/>
      <c r="WFY30" s="158"/>
      <c r="WFZ30" s="158"/>
      <c r="WGA30" s="158"/>
      <c r="WGB30" s="158"/>
      <c r="WGC30" s="158"/>
      <c r="WGD30" s="158"/>
      <c r="WGE30" s="158"/>
      <c r="WGF30" s="158"/>
      <c r="WGG30" s="158"/>
      <c r="WGH30" s="158"/>
      <c r="WGI30" s="158"/>
      <c r="WGJ30" s="158"/>
      <c r="WGK30" s="158"/>
      <c r="WGL30" s="158"/>
      <c r="WGM30" s="158"/>
      <c r="WGN30" s="158"/>
      <c r="WGO30" s="158"/>
      <c r="WGP30" s="158"/>
      <c r="WGQ30" s="158"/>
      <c r="WGR30" s="158"/>
      <c r="WGS30" s="158"/>
      <c r="WGT30" s="158"/>
      <c r="WGU30" s="158"/>
      <c r="WGV30" s="158"/>
      <c r="WGW30" s="158"/>
      <c r="WGX30" s="158"/>
      <c r="WGY30" s="158"/>
      <c r="WGZ30" s="158"/>
      <c r="WHA30" s="158"/>
      <c r="WHB30" s="158"/>
      <c r="WHC30" s="158"/>
      <c r="WHD30" s="158"/>
      <c r="WHE30" s="158"/>
      <c r="WHF30" s="158"/>
      <c r="WHG30" s="158"/>
      <c r="WHH30" s="158"/>
      <c r="WHI30" s="158"/>
      <c r="WHJ30" s="158"/>
      <c r="WHK30" s="158"/>
      <c r="WHL30" s="158"/>
      <c r="WHM30" s="158"/>
      <c r="WHN30" s="158"/>
      <c r="WHO30" s="158"/>
      <c r="WHP30" s="158"/>
      <c r="WHQ30" s="158"/>
      <c r="WHR30" s="158"/>
      <c r="WHS30" s="158"/>
      <c r="WHT30" s="158"/>
      <c r="WHU30" s="158"/>
      <c r="WHV30" s="158"/>
      <c r="WHW30" s="158"/>
      <c r="WHX30" s="158"/>
      <c r="WHY30" s="158"/>
      <c r="WHZ30" s="158"/>
      <c r="WIA30" s="158"/>
      <c r="WIB30" s="158"/>
      <c r="WIC30" s="158"/>
      <c r="WID30" s="158"/>
      <c r="WIE30" s="158"/>
      <c r="WIF30" s="158"/>
      <c r="WIG30" s="158"/>
      <c r="WIH30" s="158"/>
      <c r="WII30" s="158"/>
      <c r="WIJ30" s="158"/>
      <c r="WIK30" s="158"/>
      <c r="WIL30" s="158"/>
      <c r="WIM30" s="158"/>
      <c r="WIN30" s="158"/>
      <c r="WIO30" s="158"/>
      <c r="WIP30" s="158"/>
      <c r="WIQ30" s="158"/>
      <c r="WIR30" s="158"/>
      <c r="WIS30" s="158"/>
      <c r="WIT30" s="158"/>
      <c r="WIU30" s="158"/>
      <c r="WIV30" s="158"/>
      <c r="WIW30" s="158"/>
      <c r="WIX30" s="158"/>
      <c r="WIY30" s="158"/>
      <c r="WIZ30" s="158"/>
      <c r="WJA30" s="158"/>
      <c r="WJB30" s="158"/>
      <c r="WJC30" s="158"/>
      <c r="WJD30" s="158"/>
      <c r="WJE30" s="158"/>
      <c r="WJF30" s="158"/>
      <c r="WJG30" s="158"/>
      <c r="WJH30" s="158"/>
      <c r="WJI30" s="158"/>
      <c r="WJJ30" s="158"/>
      <c r="WJK30" s="158"/>
      <c r="WJL30" s="158"/>
      <c r="WJM30" s="158"/>
      <c r="WJN30" s="158"/>
      <c r="WJO30" s="158"/>
      <c r="WJP30" s="158"/>
      <c r="WJQ30" s="158"/>
      <c r="WJR30" s="158"/>
      <c r="WJS30" s="158"/>
      <c r="WJT30" s="158"/>
      <c r="WJU30" s="158"/>
      <c r="WJV30" s="158"/>
      <c r="WJW30" s="158"/>
      <c r="WJX30" s="158"/>
      <c r="WJY30" s="158"/>
      <c r="WJZ30" s="158"/>
      <c r="WKA30" s="158"/>
      <c r="WKB30" s="158"/>
      <c r="WKC30" s="158"/>
      <c r="WKD30" s="158"/>
      <c r="WKE30" s="158"/>
      <c r="WKF30" s="158"/>
      <c r="WKG30" s="158"/>
      <c r="WKH30" s="158"/>
      <c r="WKI30" s="158"/>
      <c r="WKJ30" s="158"/>
      <c r="WKK30" s="158"/>
      <c r="WKL30" s="158"/>
      <c r="WKM30" s="158"/>
      <c r="WKN30" s="158"/>
      <c r="WKO30" s="158"/>
      <c r="WKP30" s="158"/>
      <c r="WKQ30" s="158"/>
      <c r="WKR30" s="158"/>
      <c r="WKS30" s="158"/>
      <c r="WKT30" s="158"/>
      <c r="WKU30" s="158"/>
      <c r="WKV30" s="158"/>
      <c r="WKW30" s="158"/>
      <c r="WKX30" s="158"/>
      <c r="WKY30" s="158"/>
      <c r="WKZ30" s="158"/>
      <c r="WLA30" s="158"/>
      <c r="WLB30" s="158"/>
      <c r="WLC30" s="158"/>
      <c r="WLD30" s="158"/>
      <c r="WLE30" s="158"/>
      <c r="WLF30" s="158"/>
      <c r="WLG30" s="158"/>
      <c r="WLH30" s="158"/>
      <c r="WLI30" s="158"/>
      <c r="WLJ30" s="158"/>
      <c r="WLK30" s="158"/>
      <c r="WLL30" s="158"/>
      <c r="WLM30" s="158"/>
      <c r="WLN30" s="158"/>
      <c r="WLO30" s="158"/>
      <c r="WLP30" s="158"/>
      <c r="WLQ30" s="158"/>
      <c r="WLR30" s="158"/>
      <c r="WLS30" s="158"/>
      <c r="WLT30" s="158"/>
      <c r="WLU30" s="158"/>
      <c r="WLV30" s="158"/>
      <c r="WLW30" s="158"/>
      <c r="WLX30" s="158"/>
      <c r="WLY30" s="158"/>
      <c r="WLZ30" s="158"/>
      <c r="WMA30" s="158"/>
      <c r="WMB30" s="158"/>
      <c r="WMC30" s="158"/>
      <c r="WMD30" s="158"/>
      <c r="WME30" s="158"/>
      <c r="WMF30" s="158"/>
      <c r="WMG30" s="158"/>
      <c r="WMH30" s="158"/>
      <c r="WMI30" s="158"/>
      <c r="WMJ30" s="158"/>
      <c r="WMK30" s="158"/>
      <c r="WML30" s="158"/>
      <c r="WMM30" s="158"/>
      <c r="WMN30" s="158"/>
      <c r="WMO30" s="158"/>
      <c r="WMP30" s="158"/>
      <c r="WMQ30" s="158"/>
      <c r="WMR30" s="158"/>
      <c r="WMS30" s="158"/>
      <c r="WMT30" s="158"/>
      <c r="WMU30" s="158"/>
      <c r="WMV30" s="158"/>
      <c r="WMW30" s="158"/>
      <c r="WMX30" s="158"/>
      <c r="WMY30" s="158"/>
      <c r="WMZ30" s="158"/>
      <c r="WNA30" s="158"/>
      <c r="WNB30" s="158"/>
      <c r="WNC30" s="158"/>
      <c r="WND30" s="158"/>
      <c r="WNE30" s="158"/>
      <c r="WNF30" s="158"/>
      <c r="WNG30" s="158"/>
      <c r="WNH30" s="158"/>
      <c r="WNI30" s="158"/>
      <c r="WNJ30" s="158"/>
      <c r="WNK30" s="158"/>
      <c r="WNL30" s="158"/>
      <c r="WNM30" s="158"/>
      <c r="WNN30" s="158"/>
      <c r="WNO30" s="158"/>
      <c r="WNP30" s="158"/>
      <c r="WNQ30" s="158"/>
      <c r="WNR30" s="158"/>
      <c r="WNS30" s="158"/>
      <c r="WNT30" s="158"/>
      <c r="WNU30" s="158"/>
      <c r="WNV30" s="158"/>
      <c r="WNW30" s="158"/>
      <c r="WNX30" s="158"/>
      <c r="WNY30" s="158"/>
      <c r="WNZ30" s="158"/>
      <c r="WOA30" s="158"/>
      <c r="WOB30" s="158"/>
      <c r="WOC30" s="158"/>
      <c r="WOD30" s="158"/>
      <c r="WOE30" s="158"/>
      <c r="WOF30" s="158"/>
      <c r="WOG30" s="158"/>
      <c r="WOH30" s="158"/>
      <c r="WOI30" s="158"/>
      <c r="WOJ30" s="158"/>
      <c r="WOK30" s="158"/>
      <c r="WOL30" s="158"/>
      <c r="WOM30" s="158"/>
      <c r="WON30" s="158"/>
      <c r="WOO30" s="158"/>
      <c r="WOP30" s="158"/>
      <c r="WOQ30" s="158"/>
      <c r="WOR30" s="158"/>
      <c r="WOS30" s="158"/>
      <c r="WOT30" s="158"/>
      <c r="WOU30" s="158"/>
      <c r="WOV30" s="158"/>
      <c r="WOW30" s="158"/>
      <c r="WOX30" s="158"/>
      <c r="WOY30" s="158"/>
      <c r="WOZ30" s="158"/>
      <c r="WPA30" s="158"/>
      <c r="WPB30" s="158"/>
      <c r="WPC30" s="158"/>
      <c r="WPD30" s="158"/>
      <c r="WPE30" s="158"/>
      <c r="WPF30" s="158"/>
      <c r="WPG30" s="158"/>
      <c r="WPH30" s="158"/>
      <c r="WPI30" s="158"/>
      <c r="WPJ30" s="158"/>
      <c r="WPK30" s="158"/>
      <c r="WPL30" s="158"/>
      <c r="WPM30" s="158"/>
      <c r="WPN30" s="158"/>
      <c r="WPO30" s="158"/>
      <c r="WPP30" s="158"/>
      <c r="WPQ30" s="158"/>
      <c r="WPR30" s="158"/>
      <c r="WPS30" s="158"/>
      <c r="WPT30" s="158"/>
      <c r="WPU30" s="158"/>
      <c r="WPV30" s="158"/>
      <c r="WPW30" s="158"/>
      <c r="WPX30" s="158"/>
      <c r="WPY30" s="158"/>
      <c r="WPZ30" s="158"/>
      <c r="WQA30" s="158"/>
      <c r="WQB30" s="158"/>
      <c r="WQC30" s="158"/>
      <c r="WQD30" s="158"/>
      <c r="WQE30" s="158"/>
      <c r="WQF30" s="158"/>
      <c r="WQG30" s="158"/>
      <c r="WQH30" s="158"/>
      <c r="WQI30" s="158"/>
      <c r="WQJ30" s="158"/>
      <c r="WQK30" s="158"/>
      <c r="WQL30" s="158"/>
      <c r="WQM30" s="158"/>
      <c r="WQN30" s="158"/>
      <c r="WQO30" s="158"/>
      <c r="WQP30" s="158"/>
      <c r="WQQ30" s="158"/>
      <c r="WQR30" s="158"/>
      <c r="WQS30" s="158"/>
      <c r="WQT30" s="158"/>
      <c r="WQU30" s="158"/>
      <c r="WQV30" s="158"/>
      <c r="WQW30" s="158"/>
      <c r="WQX30" s="158"/>
      <c r="WQY30" s="158"/>
      <c r="WQZ30" s="158"/>
      <c r="WRA30" s="158"/>
      <c r="WRB30" s="158"/>
      <c r="WRC30" s="158"/>
      <c r="WRD30" s="158"/>
      <c r="WRE30" s="158"/>
      <c r="WRF30" s="158"/>
      <c r="WRG30" s="158"/>
      <c r="WRH30" s="158"/>
      <c r="WRI30" s="158"/>
      <c r="WRJ30" s="158"/>
      <c r="WRK30" s="158"/>
      <c r="WRL30" s="158"/>
      <c r="WRM30" s="158"/>
      <c r="WRN30" s="158"/>
      <c r="WRO30" s="158"/>
      <c r="WRP30" s="158"/>
      <c r="WRQ30" s="158"/>
      <c r="WRR30" s="158"/>
      <c r="WRS30" s="158"/>
      <c r="WRT30" s="158"/>
      <c r="WRU30" s="158"/>
      <c r="WRV30" s="158"/>
      <c r="WRW30" s="158"/>
      <c r="WRX30" s="158"/>
      <c r="WRY30" s="158"/>
      <c r="WRZ30" s="158"/>
      <c r="WSA30" s="158"/>
      <c r="WSB30" s="158"/>
      <c r="WSC30" s="158"/>
      <c r="WSD30" s="158"/>
      <c r="WSE30" s="158"/>
      <c r="WSF30" s="158"/>
      <c r="WSG30" s="158"/>
      <c r="WSH30" s="158"/>
      <c r="WSI30" s="158"/>
      <c r="WSJ30" s="158"/>
      <c r="WSK30" s="158"/>
      <c r="WSL30" s="158"/>
      <c r="WSM30" s="158"/>
      <c r="WSN30" s="158"/>
      <c r="WSO30" s="158"/>
      <c r="WSP30" s="158"/>
      <c r="WSQ30" s="158"/>
      <c r="WSR30" s="158"/>
      <c r="WSS30" s="158"/>
      <c r="WST30" s="158"/>
      <c r="WSU30" s="158"/>
      <c r="WSV30" s="158"/>
      <c r="WSW30" s="158"/>
      <c r="WSX30" s="158"/>
      <c r="WSY30" s="158"/>
      <c r="WSZ30" s="158"/>
      <c r="WTA30" s="158"/>
      <c r="WTB30" s="158"/>
      <c r="WTC30" s="158"/>
      <c r="WTD30" s="158"/>
      <c r="WTE30" s="158"/>
      <c r="WTF30" s="158"/>
      <c r="WTG30" s="158"/>
      <c r="WTH30" s="158"/>
      <c r="WTI30" s="158"/>
      <c r="WTJ30" s="158"/>
      <c r="WTK30" s="158"/>
      <c r="WTL30" s="158"/>
      <c r="WTM30" s="158"/>
      <c r="WTN30" s="158"/>
      <c r="WTO30" s="158"/>
      <c r="WTP30" s="158"/>
      <c r="WTQ30" s="158"/>
      <c r="WTR30" s="158"/>
      <c r="WTS30" s="158"/>
      <c r="WTT30" s="158"/>
      <c r="WTU30" s="158"/>
      <c r="WTV30" s="158"/>
      <c r="WTW30" s="158"/>
      <c r="WTX30" s="158"/>
      <c r="WTY30" s="158"/>
      <c r="WTZ30" s="158"/>
      <c r="WUA30" s="158"/>
      <c r="WUB30" s="158"/>
      <c r="WUC30" s="158"/>
      <c r="WUD30" s="158"/>
      <c r="WUE30" s="158"/>
      <c r="WUF30" s="158"/>
      <c r="WUG30" s="158"/>
      <c r="WUH30" s="158"/>
      <c r="WUI30" s="158"/>
      <c r="WUJ30" s="158"/>
      <c r="WUK30" s="158"/>
      <c r="WUL30" s="158"/>
      <c r="WUM30" s="158"/>
      <c r="WUN30" s="158"/>
      <c r="WUO30" s="158"/>
      <c r="WUP30" s="158"/>
      <c r="WUQ30" s="158"/>
      <c r="WUR30" s="158"/>
      <c r="WUS30" s="158"/>
      <c r="WUT30" s="158"/>
      <c r="WUU30" s="158"/>
      <c r="WUV30" s="158"/>
      <c r="WUW30" s="158"/>
      <c r="WUX30" s="158"/>
      <c r="WUY30" s="158"/>
      <c r="WUZ30" s="158"/>
      <c r="WVA30" s="158"/>
      <c r="WVB30" s="158"/>
      <c r="WVC30" s="158"/>
      <c r="WVD30" s="158"/>
      <c r="WVE30" s="158"/>
      <c r="WVF30" s="158"/>
      <c r="WVG30" s="158"/>
      <c r="WVH30" s="158"/>
      <c r="WVI30" s="158"/>
      <c r="WVJ30" s="158"/>
      <c r="WVK30" s="158"/>
      <c r="WVL30" s="158"/>
      <c r="WVM30" s="158"/>
      <c r="WVN30" s="158"/>
      <c r="WVO30" s="158"/>
      <c r="WVP30" s="158"/>
      <c r="WVQ30" s="158"/>
      <c r="WVR30" s="158"/>
      <c r="WVS30" s="158"/>
      <c r="WVT30" s="158"/>
      <c r="WVU30" s="158"/>
      <c r="WVV30" s="158"/>
      <c r="WVW30" s="158"/>
      <c r="WVX30" s="158"/>
      <c r="WVY30" s="158"/>
      <c r="WVZ30" s="158"/>
      <c r="WWA30" s="158"/>
      <c r="WWB30" s="158"/>
      <c r="WWC30" s="158"/>
      <c r="WWD30" s="158"/>
      <c r="WWE30" s="158"/>
      <c r="WWF30" s="158"/>
      <c r="WWG30" s="158"/>
      <c r="WWH30" s="158"/>
      <c r="WWI30" s="158"/>
      <c r="WWJ30" s="158"/>
      <c r="WWK30" s="158"/>
      <c r="WWL30" s="158"/>
      <c r="WWM30" s="158"/>
      <c r="WWN30" s="158"/>
      <c r="WWO30" s="158"/>
      <c r="WWP30" s="158"/>
      <c r="WWQ30" s="158"/>
      <c r="WWR30" s="158"/>
      <c r="WWS30" s="158"/>
      <c r="WWT30" s="158"/>
      <c r="WWU30" s="158"/>
      <c r="WWV30" s="158"/>
      <c r="WWW30" s="158"/>
      <c r="WWX30" s="158"/>
      <c r="WWY30" s="158"/>
      <c r="WWZ30" s="158"/>
      <c r="WXA30" s="158"/>
      <c r="WXB30" s="158"/>
      <c r="WXC30" s="158"/>
      <c r="WXD30" s="158"/>
      <c r="WXE30" s="158"/>
      <c r="WXF30" s="158"/>
      <c r="WXG30" s="158"/>
      <c r="WXH30" s="158"/>
      <c r="WXI30" s="158"/>
      <c r="WXJ30" s="158"/>
      <c r="WXK30" s="158"/>
      <c r="WXL30" s="158"/>
      <c r="WXM30" s="158"/>
      <c r="WXN30" s="158"/>
      <c r="WXO30" s="158"/>
      <c r="WXP30" s="158"/>
      <c r="WXQ30" s="158"/>
      <c r="WXR30" s="158"/>
      <c r="WXS30" s="158"/>
      <c r="WXT30" s="158"/>
      <c r="WXU30" s="158"/>
      <c r="WXV30" s="158"/>
      <c r="WXW30" s="158"/>
      <c r="WXX30" s="158"/>
      <c r="WXY30" s="158"/>
      <c r="WXZ30" s="158"/>
      <c r="WYA30" s="158"/>
      <c r="WYB30" s="158"/>
      <c r="WYC30" s="158"/>
      <c r="WYD30" s="158"/>
      <c r="WYE30" s="158"/>
      <c r="WYF30" s="158"/>
      <c r="WYG30" s="158"/>
      <c r="WYH30" s="158"/>
      <c r="WYI30" s="158"/>
      <c r="WYJ30" s="158"/>
      <c r="WYK30" s="158"/>
      <c r="WYL30" s="158"/>
      <c r="WYM30" s="158"/>
      <c r="WYN30" s="158"/>
      <c r="WYO30" s="158"/>
      <c r="WYP30" s="158"/>
      <c r="WYQ30" s="158"/>
      <c r="WYR30" s="158"/>
      <c r="WYS30" s="158"/>
      <c r="WYT30" s="158"/>
      <c r="WYU30" s="158"/>
      <c r="WYV30" s="158"/>
      <c r="WYW30" s="158"/>
      <c r="WYX30" s="158"/>
      <c r="WYY30" s="158"/>
      <c r="WYZ30" s="158"/>
      <c r="WZA30" s="158"/>
      <c r="WZB30" s="158"/>
      <c r="WZC30" s="158"/>
      <c r="WZD30" s="158"/>
      <c r="WZE30" s="158"/>
      <c r="WZF30" s="158"/>
      <c r="WZG30" s="158"/>
      <c r="WZH30" s="158"/>
      <c r="WZI30" s="158"/>
      <c r="WZJ30" s="158"/>
      <c r="WZK30" s="158"/>
      <c r="WZL30" s="158"/>
      <c r="WZM30" s="158"/>
      <c r="WZN30" s="158"/>
      <c r="WZO30" s="158"/>
      <c r="WZP30" s="158"/>
      <c r="WZQ30" s="158"/>
      <c r="WZR30" s="158"/>
      <c r="WZS30" s="158"/>
      <c r="WZT30" s="158"/>
      <c r="WZU30" s="158"/>
      <c r="WZV30" s="158"/>
      <c r="WZW30" s="158"/>
      <c r="WZX30" s="158"/>
      <c r="WZY30" s="158"/>
      <c r="WZZ30" s="158"/>
      <c r="XAA30" s="158"/>
      <c r="XAB30" s="158"/>
      <c r="XAC30" s="158"/>
      <c r="XAD30" s="158"/>
      <c r="XAE30" s="158"/>
      <c r="XAF30" s="158"/>
      <c r="XAG30" s="158"/>
      <c r="XAH30" s="158"/>
      <c r="XAI30" s="158"/>
      <c r="XAJ30" s="158"/>
      <c r="XAK30" s="158"/>
      <c r="XAL30" s="158"/>
      <c r="XAM30" s="158"/>
      <c r="XAN30" s="158"/>
      <c r="XAO30" s="158"/>
      <c r="XAP30" s="158"/>
      <c r="XAQ30" s="158"/>
      <c r="XAR30" s="158"/>
      <c r="XAS30" s="158"/>
      <c r="XAT30" s="158"/>
      <c r="XAU30" s="158"/>
      <c r="XAV30" s="158"/>
      <c r="XAW30" s="158"/>
      <c r="XAX30" s="158"/>
      <c r="XAY30" s="158"/>
      <c r="XAZ30" s="158"/>
      <c r="XBA30" s="158"/>
      <c r="XBB30" s="158"/>
      <c r="XBC30" s="158"/>
      <c r="XBD30" s="158"/>
      <c r="XBE30" s="158"/>
      <c r="XBF30" s="158"/>
      <c r="XBG30" s="158"/>
      <c r="XBH30" s="158"/>
      <c r="XBI30" s="158"/>
      <c r="XBJ30" s="158"/>
      <c r="XBK30" s="158"/>
      <c r="XBL30" s="158"/>
      <c r="XBM30" s="158"/>
      <c r="XBN30" s="158"/>
      <c r="XBO30" s="158"/>
      <c r="XBP30" s="158"/>
      <c r="XBQ30" s="158"/>
      <c r="XBR30" s="158"/>
      <c r="XBS30" s="158"/>
      <c r="XBT30" s="158"/>
      <c r="XBU30" s="158"/>
      <c r="XBV30" s="158"/>
      <c r="XBW30" s="158"/>
      <c r="XBX30" s="158"/>
      <c r="XBY30" s="158"/>
      <c r="XBZ30" s="158"/>
      <c r="XCA30" s="158"/>
      <c r="XCB30" s="158"/>
      <c r="XCC30" s="158"/>
      <c r="XCD30" s="158"/>
      <c r="XCE30" s="158"/>
      <c r="XCF30" s="158"/>
      <c r="XCG30" s="158"/>
      <c r="XCH30" s="158"/>
      <c r="XCI30" s="158"/>
      <c r="XCJ30" s="158"/>
      <c r="XCK30" s="158"/>
      <c r="XCL30" s="158"/>
      <c r="XCM30" s="158"/>
      <c r="XCN30" s="158"/>
      <c r="XCO30" s="158"/>
      <c r="XCP30" s="158"/>
      <c r="XCQ30" s="158"/>
      <c r="XCR30" s="158"/>
      <c r="XCS30" s="158"/>
      <c r="XCT30" s="158"/>
      <c r="XCU30" s="158"/>
      <c r="XCV30" s="158"/>
      <c r="XCW30" s="158"/>
      <c r="XCX30" s="158"/>
      <c r="XCY30" s="158"/>
      <c r="XCZ30" s="158"/>
      <c r="XDA30" s="158"/>
      <c r="XDB30" s="158"/>
      <c r="XDC30" s="158"/>
      <c r="XDD30" s="158"/>
      <c r="XDE30" s="158"/>
      <c r="XDF30" s="158"/>
      <c r="XDG30" s="158"/>
      <c r="XDH30" s="158"/>
      <c r="XDI30" s="158"/>
      <c r="XDJ30" s="158"/>
      <c r="XDK30" s="158"/>
      <c r="XDL30" s="117"/>
      <c r="XDM30" s="117"/>
      <c r="XDN30" s="118"/>
      <c r="XDO30" s="118"/>
      <c r="XDP30" s="118"/>
      <c r="XDQ30" s="117"/>
      <c r="XDR30" s="119"/>
      <c r="XDS30" s="120"/>
      <c r="XDT30" s="121"/>
      <c r="XDU30" s="118"/>
      <c r="XDV30" s="122"/>
      <c r="XDW30" s="123"/>
      <c r="XDX30" s="124"/>
      <c r="XDY30" s="124"/>
      <c r="XDZ30" s="124"/>
    </row>
    <row r="31" spans="1:16354" ht="15">
      <c r="A31" s="55">
        <v>66999</v>
      </c>
      <c r="B31" s="55" t="s">
        <v>2002</v>
      </c>
      <c r="C31" s="53" t="s">
        <v>2003</v>
      </c>
      <c r="D31" s="103" t="s">
        <v>2252</v>
      </c>
      <c r="E31" s="103"/>
      <c r="F31" s="3">
        <v>29</v>
      </c>
      <c r="G31" s="54" t="s">
        <v>2005</v>
      </c>
      <c r="H31" s="55">
        <v>226</v>
      </c>
      <c r="I31" s="56" t="s">
        <v>2006</v>
      </c>
      <c r="J31" s="103" t="s">
        <v>535</v>
      </c>
      <c r="K31" s="57" t="s">
        <v>2240</v>
      </c>
      <c r="L31" s="58" t="s">
        <v>2241</v>
      </c>
      <c r="M31" s="59" t="s">
        <v>2010</v>
      </c>
      <c r="N31" s="59" t="s">
        <v>2011</v>
      </c>
      <c r="O31" s="59">
        <v>290</v>
      </c>
      <c r="P31" s="60">
        <v>44574</v>
      </c>
      <c r="Q31" s="59">
        <v>80000000</v>
      </c>
      <c r="R31" s="61" t="s">
        <v>2012</v>
      </c>
      <c r="S31" s="104" t="s">
        <v>2013</v>
      </c>
      <c r="T31" s="63" t="s">
        <v>2014</v>
      </c>
      <c r="U31" s="57"/>
      <c r="V31" s="57"/>
      <c r="W31" s="57"/>
      <c r="X31" s="164"/>
      <c r="Y31" s="164"/>
      <c r="Z31" s="164"/>
      <c r="AA31" s="164"/>
      <c r="AB31" s="164"/>
      <c r="AC31" s="63" t="s">
        <v>2014</v>
      </c>
      <c r="AD31" s="57"/>
      <c r="AE31" s="57"/>
      <c r="AF31" s="57"/>
      <c r="AG31" s="57"/>
      <c r="AH31" s="65">
        <f t="shared" si="0"/>
        <v>80000000</v>
      </c>
      <c r="AI31" s="66" t="s">
        <v>2071</v>
      </c>
      <c r="AJ31" s="67" t="s">
        <v>267</v>
      </c>
      <c r="AK31" s="68" t="s">
        <v>2253</v>
      </c>
      <c r="AL31" s="69" t="s">
        <v>2017</v>
      </c>
      <c r="AM31" s="59">
        <v>19312050</v>
      </c>
      <c r="AN31" s="59">
        <v>7</v>
      </c>
      <c r="AO31" s="61" t="s">
        <v>2018</v>
      </c>
      <c r="AP31" s="94">
        <v>20362</v>
      </c>
      <c r="AQ31" s="72">
        <f t="shared" si="6"/>
        <v>66.298630136986304</v>
      </c>
      <c r="AR31" s="62"/>
      <c r="AS31" s="66"/>
      <c r="AT31" s="57"/>
      <c r="AU31" s="62" t="s">
        <v>2031</v>
      </c>
      <c r="AV31" s="62" t="s">
        <v>2254</v>
      </c>
      <c r="AW31" s="66">
        <v>3223584481</v>
      </c>
      <c r="AX31" t="s">
        <v>2255</v>
      </c>
      <c r="AY31" s="75">
        <v>44577</v>
      </c>
      <c r="AZ31" s="165">
        <v>40000000</v>
      </c>
      <c r="BA31" s="77">
        <v>5000000</v>
      </c>
      <c r="BB31" s="3" t="s">
        <v>2034</v>
      </c>
      <c r="BC31" s="3">
        <v>8</v>
      </c>
      <c r="BD31" s="3"/>
      <c r="BE31" s="79">
        <f t="shared" si="1"/>
        <v>240</v>
      </c>
      <c r="BF31" s="56" t="s">
        <v>2245</v>
      </c>
      <c r="BG31" s="80" t="s">
        <v>2246</v>
      </c>
      <c r="BH31" s="163">
        <v>1</v>
      </c>
      <c r="BI31" s="82">
        <v>320</v>
      </c>
      <c r="BJ31" s="83">
        <v>44579</v>
      </c>
      <c r="BK31" s="82">
        <v>40000000</v>
      </c>
      <c r="BL31" s="98"/>
      <c r="BM31" s="99"/>
      <c r="BN31" s="99"/>
      <c r="BO31" s="99"/>
      <c r="BP31" s="99"/>
      <c r="BQ31" s="99"/>
      <c r="BR31" s="115" t="s">
        <v>2256</v>
      </c>
      <c r="BS31" s="89" t="s">
        <v>2142</v>
      </c>
      <c r="BT31" s="166">
        <v>44579</v>
      </c>
      <c r="BU31" s="83">
        <v>44579</v>
      </c>
      <c r="BV31" s="83">
        <v>44821</v>
      </c>
      <c r="BW31" s="98"/>
      <c r="BX31" s="167"/>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101"/>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0">
        <f t="shared" si="2"/>
        <v>40000000</v>
      </c>
      <c r="FE31" s="89">
        <f t="shared" si="3"/>
        <v>44821</v>
      </c>
      <c r="FF31" s="56" t="str">
        <f t="shared" ca="1" si="4"/>
        <v xml:space="preserve"> TERMINADO</v>
      </c>
      <c r="FG31" s="99"/>
      <c r="FH31" s="99"/>
      <c r="FI31" s="102"/>
      <c r="FJ31" s="92" t="s">
        <v>274</v>
      </c>
    </row>
    <row r="32" spans="1:16354" ht="15">
      <c r="A32" s="55">
        <v>69975</v>
      </c>
      <c r="B32" s="55" t="s">
        <v>2002</v>
      </c>
      <c r="C32" s="53" t="s">
        <v>2003</v>
      </c>
      <c r="D32" s="103" t="s">
        <v>2257</v>
      </c>
      <c r="E32" s="103"/>
      <c r="F32" s="3">
        <v>30</v>
      </c>
      <c r="G32" s="54" t="s">
        <v>2005</v>
      </c>
      <c r="H32" s="55">
        <v>172</v>
      </c>
      <c r="I32" s="56" t="s">
        <v>2006</v>
      </c>
      <c r="J32" s="103" t="s">
        <v>2258</v>
      </c>
      <c r="K32" s="57" t="s">
        <v>2259</v>
      </c>
      <c r="L32" s="58" t="s">
        <v>2260</v>
      </c>
      <c r="M32" s="59" t="s">
        <v>2010</v>
      </c>
      <c r="N32" s="59" t="s">
        <v>2058</v>
      </c>
      <c r="O32" s="59">
        <v>202</v>
      </c>
      <c r="P32" s="60">
        <v>44568</v>
      </c>
      <c r="Q32" s="59">
        <v>44000000</v>
      </c>
      <c r="R32" s="61" t="s">
        <v>2012</v>
      </c>
      <c r="S32" s="104" t="s">
        <v>2013</v>
      </c>
      <c r="T32" s="63" t="s">
        <v>2014</v>
      </c>
      <c r="U32" s="57"/>
      <c r="V32" s="57"/>
      <c r="W32" s="57"/>
      <c r="X32" s="164"/>
      <c r="Y32" s="164"/>
      <c r="Z32" s="164"/>
      <c r="AA32" s="164"/>
      <c r="AB32" s="164"/>
      <c r="AC32" s="63" t="s">
        <v>2014</v>
      </c>
      <c r="AD32" s="57"/>
      <c r="AE32" s="57"/>
      <c r="AF32" s="57"/>
      <c r="AG32" s="57"/>
      <c r="AH32" s="65">
        <f t="shared" si="0"/>
        <v>44000000</v>
      </c>
      <c r="AI32" s="66" t="s">
        <v>2173</v>
      </c>
      <c r="AJ32" s="67" t="s">
        <v>275</v>
      </c>
      <c r="AK32" s="68" t="s">
        <v>2261</v>
      </c>
      <c r="AL32" s="69" t="s">
        <v>2017</v>
      </c>
      <c r="AM32" s="59">
        <v>79750293</v>
      </c>
      <c r="AN32" s="59">
        <v>6</v>
      </c>
      <c r="AO32" s="61" t="s">
        <v>2018</v>
      </c>
      <c r="AP32" s="94">
        <v>28904</v>
      </c>
      <c r="AQ32" s="72">
        <f t="shared" si="6"/>
        <v>42.895890410958906</v>
      </c>
      <c r="AR32" s="62"/>
      <c r="AS32" s="66"/>
      <c r="AT32" s="57"/>
      <c r="AU32" s="62" t="s">
        <v>2262</v>
      </c>
      <c r="AV32" s="62" t="s">
        <v>2263</v>
      </c>
      <c r="AW32" s="66">
        <v>3203286345</v>
      </c>
      <c r="AX32" t="s">
        <v>2264</v>
      </c>
      <c r="AY32" s="75">
        <v>44576</v>
      </c>
      <c r="AZ32" s="165">
        <v>22000000</v>
      </c>
      <c r="BA32" s="77">
        <v>2750000</v>
      </c>
      <c r="BB32" s="3" t="s">
        <v>2034</v>
      </c>
      <c r="BC32" s="3">
        <v>8</v>
      </c>
      <c r="BD32" s="3"/>
      <c r="BE32" s="79">
        <f t="shared" si="1"/>
        <v>240</v>
      </c>
      <c r="BF32" s="56" t="s">
        <v>2265</v>
      </c>
      <c r="BG32" s="80" t="s">
        <v>2266</v>
      </c>
      <c r="BH32" s="163">
        <v>1</v>
      </c>
      <c r="BI32" s="82">
        <v>358</v>
      </c>
      <c r="BJ32" s="83">
        <v>44580</v>
      </c>
      <c r="BK32" s="82">
        <v>22000000</v>
      </c>
      <c r="BL32" s="98"/>
      <c r="BM32" s="99"/>
      <c r="BN32" s="99"/>
      <c r="BO32" s="99"/>
      <c r="BP32" s="99"/>
      <c r="BQ32" s="99"/>
      <c r="BR32" s="115" t="s">
        <v>2267</v>
      </c>
      <c r="BS32" s="89" t="s">
        <v>2268</v>
      </c>
      <c r="BT32" s="166">
        <v>44578</v>
      </c>
      <c r="BU32" s="83">
        <v>44580</v>
      </c>
      <c r="BV32" s="83">
        <v>44822</v>
      </c>
      <c r="BW32" s="98"/>
      <c r="BX32" s="167"/>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101"/>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0">
        <f t="shared" si="2"/>
        <v>22000000</v>
      </c>
      <c r="FE32" s="89">
        <f t="shared" si="3"/>
        <v>44822</v>
      </c>
      <c r="FF32" s="56" t="str">
        <f t="shared" ca="1" si="4"/>
        <v xml:space="preserve"> TERMINADO</v>
      </c>
      <c r="FG32" s="99"/>
      <c r="FH32" s="99"/>
      <c r="FI32" s="102"/>
      <c r="FJ32" s="92" t="s">
        <v>284</v>
      </c>
    </row>
    <row r="33" spans="1:166" ht="15">
      <c r="A33" s="55">
        <v>66845</v>
      </c>
      <c r="B33" s="55" t="s">
        <v>2002</v>
      </c>
      <c r="C33" s="53" t="s">
        <v>2003</v>
      </c>
      <c r="D33" s="103" t="s">
        <v>2269</v>
      </c>
      <c r="E33" s="103"/>
      <c r="F33" s="3">
        <v>31</v>
      </c>
      <c r="G33" s="54" t="s">
        <v>2005</v>
      </c>
      <c r="H33" s="55">
        <v>211</v>
      </c>
      <c r="I33" s="56" t="s">
        <v>2006</v>
      </c>
      <c r="J33" s="103" t="s">
        <v>287</v>
      </c>
      <c r="K33" s="57" t="s">
        <v>2202</v>
      </c>
      <c r="L33" s="58" t="s">
        <v>2270</v>
      </c>
      <c r="M33" s="59" t="s">
        <v>2010</v>
      </c>
      <c r="N33" s="59" t="s">
        <v>2058</v>
      </c>
      <c r="O33" s="59">
        <v>373</v>
      </c>
      <c r="P33" s="60">
        <v>44578</v>
      </c>
      <c r="Q33" s="59">
        <v>124800000</v>
      </c>
      <c r="R33" s="61" t="s">
        <v>2012</v>
      </c>
      <c r="S33" s="104" t="s">
        <v>2013</v>
      </c>
      <c r="T33" s="63" t="s">
        <v>2014</v>
      </c>
      <c r="U33" s="57"/>
      <c r="V33" s="57"/>
      <c r="W33" s="57"/>
      <c r="X33" s="164"/>
      <c r="Y33" s="164"/>
      <c r="Z33" s="164"/>
      <c r="AA33" s="164"/>
      <c r="AB33" s="164"/>
      <c r="AC33" s="63" t="s">
        <v>2014</v>
      </c>
      <c r="AD33" s="57"/>
      <c r="AE33" s="57"/>
      <c r="AF33" s="57"/>
      <c r="AG33" s="57"/>
      <c r="AH33" s="65">
        <f t="shared" si="0"/>
        <v>124800000</v>
      </c>
      <c r="AI33" s="66" t="s">
        <v>2030</v>
      </c>
      <c r="AJ33" s="67" t="s">
        <v>285</v>
      </c>
      <c r="AK33" s="68" t="s">
        <v>288</v>
      </c>
      <c r="AL33" s="69" t="s">
        <v>2017</v>
      </c>
      <c r="AM33" s="59">
        <v>1030697953</v>
      </c>
      <c r="AN33" s="59">
        <v>5</v>
      </c>
      <c r="AO33" s="61" t="s">
        <v>2018</v>
      </c>
      <c r="AP33" s="94">
        <v>36364</v>
      </c>
      <c r="AQ33" s="72">
        <f t="shared" si="6"/>
        <v>22.457534246575342</v>
      </c>
      <c r="AR33" s="62"/>
      <c r="AS33" s="66"/>
      <c r="AT33" s="57"/>
      <c r="AU33" s="62" t="s">
        <v>2271</v>
      </c>
      <c r="AV33" s="62" t="s">
        <v>2272</v>
      </c>
      <c r="AW33" s="66">
        <v>3228791666</v>
      </c>
      <c r="AX33" t="s">
        <v>2273</v>
      </c>
      <c r="AY33" s="75">
        <v>44579</v>
      </c>
      <c r="AZ33" s="165">
        <v>20800000</v>
      </c>
      <c r="BA33" s="77">
        <v>2600000</v>
      </c>
      <c r="BB33" s="3" t="s">
        <v>2034</v>
      </c>
      <c r="BC33" s="3">
        <v>8</v>
      </c>
      <c r="BD33" s="3"/>
      <c r="BE33" s="79">
        <f t="shared" si="1"/>
        <v>240</v>
      </c>
      <c r="BF33" s="56" t="s">
        <v>2205</v>
      </c>
      <c r="BG33" s="80" t="s">
        <v>2206</v>
      </c>
      <c r="BH33" s="163">
        <v>1</v>
      </c>
      <c r="BI33" s="82">
        <v>345</v>
      </c>
      <c r="BJ33" s="83">
        <v>44579</v>
      </c>
      <c r="BK33" s="82">
        <v>20800000</v>
      </c>
      <c r="BL33" s="98"/>
      <c r="BM33" s="99"/>
      <c r="BN33" s="99"/>
      <c r="BO33" s="99"/>
      <c r="BP33" s="99"/>
      <c r="BQ33" s="99"/>
      <c r="BR33" s="115" t="s">
        <v>2274</v>
      </c>
      <c r="BS33" s="89" t="s">
        <v>2168</v>
      </c>
      <c r="BT33" s="166">
        <v>44579</v>
      </c>
      <c r="BU33" s="83">
        <v>44580</v>
      </c>
      <c r="BV33" s="83">
        <v>44822</v>
      </c>
      <c r="BW33" s="98"/>
      <c r="BX33" s="167"/>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101"/>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0">
        <f t="shared" si="2"/>
        <v>20800000</v>
      </c>
      <c r="FE33" s="89">
        <f t="shared" si="3"/>
        <v>44822</v>
      </c>
      <c r="FF33" s="56" t="str">
        <f t="shared" ca="1" si="4"/>
        <v xml:space="preserve"> TERMINADO</v>
      </c>
      <c r="FG33" s="99"/>
      <c r="FH33" s="99"/>
      <c r="FI33" s="102"/>
      <c r="FJ33" s="92" t="s">
        <v>294</v>
      </c>
    </row>
    <row r="34" spans="1:166" ht="15">
      <c r="A34" s="55">
        <v>66845</v>
      </c>
      <c r="B34" s="55" t="s">
        <v>2002</v>
      </c>
      <c r="C34" s="53" t="s">
        <v>2003</v>
      </c>
      <c r="D34" s="103" t="s">
        <v>2269</v>
      </c>
      <c r="E34" s="103"/>
      <c r="F34" s="3">
        <v>32</v>
      </c>
      <c r="G34" s="54" t="s">
        <v>2005</v>
      </c>
      <c r="H34" s="55">
        <v>212</v>
      </c>
      <c r="I34" s="56" t="s">
        <v>2006</v>
      </c>
      <c r="J34" s="103" t="s">
        <v>287</v>
      </c>
      <c r="K34" s="57" t="s">
        <v>2202</v>
      </c>
      <c r="L34" s="58" t="s">
        <v>2270</v>
      </c>
      <c r="M34" s="59" t="s">
        <v>2010</v>
      </c>
      <c r="N34" s="59" t="s">
        <v>2058</v>
      </c>
      <c r="O34" s="59">
        <v>373</v>
      </c>
      <c r="P34" s="60">
        <v>44578</v>
      </c>
      <c r="Q34" s="59">
        <v>124800000</v>
      </c>
      <c r="R34" s="61" t="s">
        <v>2012</v>
      </c>
      <c r="S34" s="104" t="s">
        <v>2013</v>
      </c>
      <c r="T34" s="63" t="s">
        <v>2014</v>
      </c>
      <c r="U34" s="57"/>
      <c r="V34" s="57"/>
      <c r="W34" s="57"/>
      <c r="X34" s="164"/>
      <c r="Y34" s="164"/>
      <c r="Z34" s="164"/>
      <c r="AA34" s="164"/>
      <c r="AB34" s="164"/>
      <c r="AC34" s="63" t="s">
        <v>2014</v>
      </c>
      <c r="AD34" s="57"/>
      <c r="AE34" s="57"/>
      <c r="AF34" s="57"/>
      <c r="AG34" s="57"/>
      <c r="AH34" s="65">
        <f t="shared" si="0"/>
        <v>124800000</v>
      </c>
      <c r="AI34" s="66" t="s">
        <v>2030</v>
      </c>
      <c r="AJ34" s="67" t="s">
        <v>295</v>
      </c>
      <c r="AK34" s="68" t="s">
        <v>297</v>
      </c>
      <c r="AL34" s="69" t="s">
        <v>2017</v>
      </c>
      <c r="AM34" s="59">
        <v>1106738069</v>
      </c>
      <c r="AN34" s="59">
        <v>1</v>
      </c>
      <c r="AO34" s="61" t="s">
        <v>2018</v>
      </c>
      <c r="AP34" s="94">
        <v>31449</v>
      </c>
      <c r="AQ34" s="72">
        <f t="shared" si="6"/>
        <v>35.923287671232877</v>
      </c>
      <c r="AR34" s="62"/>
      <c r="AS34" s="66"/>
      <c r="AT34" s="57"/>
      <c r="AU34" s="62" t="s">
        <v>2031</v>
      </c>
      <c r="AV34" s="62" t="s">
        <v>2275</v>
      </c>
      <c r="AW34" s="66">
        <v>3144932932</v>
      </c>
      <c r="AX34" t="s">
        <v>2276</v>
      </c>
      <c r="AY34" s="75">
        <v>44579</v>
      </c>
      <c r="AZ34" s="165">
        <v>20800000</v>
      </c>
      <c r="BA34" s="77">
        <v>2600000</v>
      </c>
      <c r="BB34" s="3" t="s">
        <v>2034</v>
      </c>
      <c r="BC34" s="3">
        <v>8</v>
      </c>
      <c r="BD34" s="3"/>
      <c r="BE34" s="79">
        <f t="shared" si="1"/>
        <v>240</v>
      </c>
      <c r="BF34" s="56" t="s">
        <v>2205</v>
      </c>
      <c r="BG34" s="80" t="s">
        <v>2206</v>
      </c>
      <c r="BH34" s="163">
        <v>1</v>
      </c>
      <c r="BI34" s="82">
        <v>352</v>
      </c>
      <c r="BJ34" s="83">
        <v>44580</v>
      </c>
      <c r="BK34" s="82">
        <v>20800000</v>
      </c>
      <c r="BL34" s="98"/>
      <c r="BM34" s="99"/>
      <c r="BN34" s="99"/>
      <c r="BO34" s="99"/>
      <c r="BP34" s="99"/>
      <c r="BQ34" s="99"/>
      <c r="BR34" s="115" t="s">
        <v>2277</v>
      </c>
      <c r="BS34" s="89" t="s">
        <v>2278</v>
      </c>
      <c r="BT34" s="166">
        <v>44580</v>
      </c>
      <c r="BU34" s="83">
        <v>44580</v>
      </c>
      <c r="BV34" s="83">
        <v>44822</v>
      </c>
      <c r="BW34" s="98"/>
      <c r="BX34" s="167"/>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101"/>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0">
        <f t="shared" si="2"/>
        <v>20800000</v>
      </c>
      <c r="FE34" s="89">
        <f t="shared" si="3"/>
        <v>44822</v>
      </c>
      <c r="FF34" s="56" t="str">
        <f t="shared" ca="1" si="4"/>
        <v xml:space="preserve"> TERMINADO</v>
      </c>
      <c r="FG34" s="99"/>
      <c r="FH34" s="99"/>
      <c r="FI34" s="102"/>
      <c r="FJ34" s="92" t="s">
        <v>294</v>
      </c>
    </row>
    <row r="35" spans="1:166" ht="15">
      <c r="A35" s="55">
        <v>67275</v>
      </c>
      <c r="B35" s="55" t="s">
        <v>2002</v>
      </c>
      <c r="C35" s="53" t="s">
        <v>2003</v>
      </c>
      <c r="D35" s="103" t="s">
        <v>2279</v>
      </c>
      <c r="E35" s="103"/>
      <c r="F35" s="3">
        <v>33</v>
      </c>
      <c r="G35" s="54" t="s">
        <v>2005</v>
      </c>
      <c r="H35" s="55">
        <v>164</v>
      </c>
      <c r="I35" s="56" t="s">
        <v>2006</v>
      </c>
      <c r="J35" s="103" t="s">
        <v>2280</v>
      </c>
      <c r="K35" s="57" t="s">
        <v>2281</v>
      </c>
      <c r="L35" s="58" t="s">
        <v>2282</v>
      </c>
      <c r="M35" s="59" t="s">
        <v>2010</v>
      </c>
      <c r="N35" s="59" t="s">
        <v>2011</v>
      </c>
      <c r="O35" s="59">
        <v>289</v>
      </c>
      <c r="P35" s="60">
        <v>44574</v>
      </c>
      <c r="Q35" s="59">
        <v>45600000</v>
      </c>
      <c r="R35" s="61" t="s">
        <v>2012</v>
      </c>
      <c r="S35" s="104" t="s">
        <v>2013</v>
      </c>
      <c r="T35" s="63" t="s">
        <v>2014</v>
      </c>
      <c r="U35" s="57"/>
      <c r="V35" s="57"/>
      <c r="W35" s="57"/>
      <c r="X35" s="164"/>
      <c r="Y35" s="164"/>
      <c r="Z35" s="164"/>
      <c r="AA35" s="164"/>
      <c r="AB35" s="164"/>
      <c r="AC35" s="63" t="s">
        <v>2014</v>
      </c>
      <c r="AD35" s="57"/>
      <c r="AE35" s="57"/>
      <c r="AF35" s="57"/>
      <c r="AG35" s="57"/>
      <c r="AH35" s="65">
        <f t="shared" si="0"/>
        <v>45600000</v>
      </c>
      <c r="AI35" s="66" t="s">
        <v>2188</v>
      </c>
      <c r="AJ35" s="67" t="s">
        <v>298</v>
      </c>
      <c r="AK35" s="68" t="s">
        <v>301</v>
      </c>
      <c r="AL35" s="69" t="s">
        <v>2017</v>
      </c>
      <c r="AM35" s="59">
        <v>52715002</v>
      </c>
      <c r="AN35" s="59">
        <v>3</v>
      </c>
      <c r="AO35" s="61" t="s">
        <v>2062</v>
      </c>
      <c r="AP35" s="94">
        <v>28973</v>
      </c>
      <c r="AQ35" s="72">
        <f t="shared" si="6"/>
        <v>42.706849315068496</v>
      </c>
      <c r="AR35" s="62"/>
      <c r="AS35" s="66"/>
      <c r="AT35" s="57"/>
      <c r="AU35" s="62" t="s">
        <v>2089</v>
      </c>
      <c r="AV35" s="62" t="s">
        <v>2283</v>
      </c>
      <c r="AW35" s="66">
        <v>3152055645</v>
      </c>
      <c r="AX35" t="s">
        <v>2284</v>
      </c>
      <c r="AY35" s="75">
        <v>44574</v>
      </c>
      <c r="AZ35" s="165">
        <v>45600000</v>
      </c>
      <c r="BA35" s="77">
        <v>5700000</v>
      </c>
      <c r="BB35" s="3" t="s">
        <v>2034</v>
      </c>
      <c r="BC35" s="3">
        <v>8</v>
      </c>
      <c r="BD35" s="3"/>
      <c r="BE35" s="79">
        <f t="shared" si="1"/>
        <v>240</v>
      </c>
      <c r="BF35" s="56" t="s">
        <v>2285</v>
      </c>
      <c r="BG35" s="80">
        <v>20226620068431</v>
      </c>
      <c r="BH35" s="163">
        <v>1</v>
      </c>
      <c r="BI35" s="82">
        <v>309</v>
      </c>
      <c r="BJ35" s="83">
        <v>44575</v>
      </c>
      <c r="BK35" s="82">
        <v>45600000</v>
      </c>
      <c r="BL35" s="98"/>
      <c r="BM35" s="99"/>
      <c r="BN35" s="99"/>
      <c r="BO35" s="99"/>
      <c r="BP35" s="99"/>
      <c r="BQ35" s="99"/>
      <c r="BR35" s="115" t="s">
        <v>2286</v>
      </c>
      <c r="BS35" s="89" t="s">
        <v>2186</v>
      </c>
      <c r="BT35" s="166">
        <v>44575</v>
      </c>
      <c r="BU35" s="83">
        <v>44575</v>
      </c>
      <c r="BV35" s="83">
        <v>44817</v>
      </c>
      <c r="BW35" s="98"/>
      <c r="BX35" s="167"/>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101"/>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0">
        <f t="shared" si="2"/>
        <v>45600000</v>
      </c>
      <c r="FE35" s="89">
        <f t="shared" si="3"/>
        <v>44817</v>
      </c>
      <c r="FF35" s="56" t="str">
        <f t="shared" ca="1" si="4"/>
        <v xml:space="preserve"> TERMINADO</v>
      </c>
      <c r="FG35" s="99"/>
      <c r="FH35" s="99"/>
      <c r="FI35" s="102"/>
      <c r="FJ35" s="92" t="s">
        <v>305</v>
      </c>
    </row>
    <row r="36" spans="1:166" ht="15">
      <c r="A36" s="55">
        <v>66647</v>
      </c>
      <c r="B36" s="55" t="s">
        <v>2002</v>
      </c>
      <c r="C36" s="53" t="s">
        <v>2003</v>
      </c>
      <c r="D36" s="103" t="s">
        <v>2287</v>
      </c>
      <c r="E36" s="103"/>
      <c r="F36" s="3">
        <v>34</v>
      </c>
      <c r="G36" s="54" t="s">
        <v>2005</v>
      </c>
      <c r="H36" s="55">
        <v>189</v>
      </c>
      <c r="I36" s="56" t="s">
        <v>2006</v>
      </c>
      <c r="J36" s="103" t="s">
        <v>2288</v>
      </c>
      <c r="K36" s="57" t="s">
        <v>2289</v>
      </c>
      <c r="L36" s="58" t="s">
        <v>2290</v>
      </c>
      <c r="M36" s="59" t="s">
        <v>2010</v>
      </c>
      <c r="N36" s="59" t="s">
        <v>2011</v>
      </c>
      <c r="O36" s="59">
        <v>345</v>
      </c>
      <c r="P36" s="60">
        <v>44574</v>
      </c>
      <c r="Q36" s="59">
        <v>45600000</v>
      </c>
      <c r="R36" s="61" t="s">
        <v>2012</v>
      </c>
      <c r="S36" s="104" t="s">
        <v>2013</v>
      </c>
      <c r="T36" s="63" t="s">
        <v>2014</v>
      </c>
      <c r="U36" s="57"/>
      <c r="V36" s="57"/>
      <c r="W36" s="57"/>
      <c r="X36" s="164"/>
      <c r="Y36" s="164"/>
      <c r="Z36" s="164"/>
      <c r="AA36" s="164"/>
      <c r="AB36" s="164"/>
      <c r="AC36" s="63" t="s">
        <v>2014</v>
      </c>
      <c r="AD36" s="57"/>
      <c r="AE36" s="57"/>
      <c r="AF36" s="57"/>
      <c r="AG36" s="57"/>
      <c r="AH36" s="65">
        <f t="shared" si="0"/>
        <v>45600000</v>
      </c>
      <c r="AI36" s="66" t="s">
        <v>2015</v>
      </c>
      <c r="AJ36" s="67" t="s">
        <v>306</v>
      </c>
      <c r="AK36" s="68" t="s">
        <v>309</v>
      </c>
      <c r="AL36" s="69" t="s">
        <v>2017</v>
      </c>
      <c r="AM36" s="59">
        <v>80013691</v>
      </c>
      <c r="AN36" s="59">
        <v>7</v>
      </c>
      <c r="AO36" s="61" t="s">
        <v>2018</v>
      </c>
      <c r="AP36" s="94">
        <v>29686</v>
      </c>
      <c r="AQ36" s="72">
        <f t="shared" si="6"/>
        <v>40.753424657534246</v>
      </c>
      <c r="AR36" s="62"/>
      <c r="AS36" s="66"/>
      <c r="AT36" s="57"/>
      <c r="AU36" s="62" t="s">
        <v>2291</v>
      </c>
      <c r="AV36" s="62" t="s">
        <v>2292</v>
      </c>
      <c r="AW36" s="66">
        <v>3115425991</v>
      </c>
      <c r="AX36" t="s">
        <v>2293</v>
      </c>
      <c r="AY36" s="75">
        <v>44574</v>
      </c>
      <c r="AZ36" s="165">
        <v>45600000</v>
      </c>
      <c r="BA36" s="77">
        <v>5700000</v>
      </c>
      <c r="BB36" s="3" t="s">
        <v>2034</v>
      </c>
      <c r="BC36" s="3">
        <v>8</v>
      </c>
      <c r="BD36" s="3"/>
      <c r="BE36" s="79">
        <f t="shared" si="1"/>
        <v>240</v>
      </c>
      <c r="BF36" s="56" t="s">
        <v>2294</v>
      </c>
      <c r="BG36" s="80">
        <v>20226620001263</v>
      </c>
      <c r="BH36" s="163">
        <v>1</v>
      </c>
      <c r="BI36" s="82">
        <v>310</v>
      </c>
      <c r="BJ36" s="83">
        <v>44575</v>
      </c>
      <c r="BK36" s="82">
        <v>45600000</v>
      </c>
      <c r="BL36" s="98"/>
      <c r="BM36" s="99"/>
      <c r="BN36" s="99"/>
      <c r="BO36" s="99"/>
      <c r="BP36" s="99"/>
      <c r="BQ36" s="99"/>
      <c r="BR36" s="115" t="s">
        <v>2295</v>
      </c>
      <c r="BS36" s="89" t="s">
        <v>2296</v>
      </c>
      <c r="BT36" s="166">
        <v>44575</v>
      </c>
      <c r="BU36" s="83">
        <v>44575</v>
      </c>
      <c r="BV36" s="83">
        <v>44817</v>
      </c>
      <c r="BW36" s="98"/>
      <c r="BX36" s="167"/>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101"/>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0">
        <f t="shared" si="2"/>
        <v>45600000</v>
      </c>
      <c r="FE36" s="89">
        <f t="shared" si="3"/>
        <v>44817</v>
      </c>
      <c r="FF36" s="56" t="str">
        <f t="shared" ca="1" si="4"/>
        <v xml:space="preserve"> TERMINADO</v>
      </c>
      <c r="FG36" s="99"/>
      <c r="FH36" s="99"/>
      <c r="FI36" s="102"/>
      <c r="FJ36" s="92" t="s">
        <v>313</v>
      </c>
    </row>
    <row r="37" spans="1:166" ht="15">
      <c r="A37" s="55">
        <v>67227</v>
      </c>
      <c r="B37" s="55" t="s">
        <v>2002</v>
      </c>
      <c r="C37" s="53" t="s">
        <v>2003</v>
      </c>
      <c r="D37" s="103" t="s">
        <v>2297</v>
      </c>
      <c r="E37" s="103"/>
      <c r="F37" s="3">
        <v>35</v>
      </c>
      <c r="G37" s="54" t="s">
        <v>2005</v>
      </c>
      <c r="H37" s="55">
        <v>247</v>
      </c>
      <c r="I37" s="56" t="s">
        <v>2006</v>
      </c>
      <c r="J37" s="103" t="s">
        <v>2298</v>
      </c>
      <c r="K37" s="57" t="s">
        <v>2299</v>
      </c>
      <c r="L37" s="58" t="s">
        <v>2300</v>
      </c>
      <c r="M37" s="59" t="s">
        <v>2010</v>
      </c>
      <c r="N37" s="59" t="s">
        <v>2011</v>
      </c>
      <c r="O37" s="59">
        <v>296</v>
      </c>
      <c r="P37" s="60">
        <v>44574</v>
      </c>
      <c r="Q37" s="59">
        <v>40000000</v>
      </c>
      <c r="R37" s="61" t="s">
        <v>2012</v>
      </c>
      <c r="S37" s="104" t="s">
        <v>2013</v>
      </c>
      <c r="T37" s="63" t="s">
        <v>2014</v>
      </c>
      <c r="U37" s="57"/>
      <c r="V37" s="57"/>
      <c r="W37" s="57"/>
      <c r="X37" s="164"/>
      <c r="Y37" s="164"/>
      <c r="Z37" s="164"/>
      <c r="AA37" s="164"/>
      <c r="AB37" s="164"/>
      <c r="AC37" s="63" t="s">
        <v>2014</v>
      </c>
      <c r="AD37" s="57"/>
      <c r="AE37" s="57"/>
      <c r="AF37" s="57"/>
      <c r="AG37" s="57"/>
      <c r="AH37" s="65">
        <f t="shared" si="0"/>
        <v>40000000</v>
      </c>
      <c r="AI37" s="66" t="s">
        <v>2015</v>
      </c>
      <c r="AJ37" s="67" t="s">
        <v>315</v>
      </c>
      <c r="AK37" s="68" t="s">
        <v>319</v>
      </c>
      <c r="AL37" s="69" t="s">
        <v>2017</v>
      </c>
      <c r="AM37" s="59">
        <v>79316173</v>
      </c>
      <c r="AN37" s="59">
        <v>0</v>
      </c>
      <c r="AO37" s="61" t="s">
        <v>2018</v>
      </c>
      <c r="AP37" s="94">
        <v>23409</v>
      </c>
      <c r="AQ37" s="72">
        <f t="shared" si="6"/>
        <v>57.950684931506849</v>
      </c>
      <c r="AR37" s="62"/>
      <c r="AS37" s="66"/>
      <c r="AT37" s="57"/>
      <c r="AU37" s="62" t="s">
        <v>2301</v>
      </c>
      <c r="AV37" s="62" t="s">
        <v>2302</v>
      </c>
      <c r="AW37" s="66">
        <v>3214181078</v>
      </c>
      <c r="AX37" t="s">
        <v>2303</v>
      </c>
      <c r="AY37" s="75">
        <v>44574</v>
      </c>
      <c r="AZ37" s="165">
        <v>40000000</v>
      </c>
      <c r="BA37" s="77">
        <v>5000000</v>
      </c>
      <c r="BB37" s="3" t="s">
        <v>2034</v>
      </c>
      <c r="BC37" s="3">
        <v>8</v>
      </c>
      <c r="BD37" s="3"/>
      <c r="BE37" s="79">
        <f t="shared" si="1"/>
        <v>240</v>
      </c>
      <c r="BF37" s="56" t="s">
        <v>2304</v>
      </c>
      <c r="BG37" s="80">
        <v>20226620001273</v>
      </c>
      <c r="BH37" s="163">
        <v>1</v>
      </c>
      <c r="BI37" s="82">
        <v>308</v>
      </c>
      <c r="BJ37" s="83">
        <v>44575</v>
      </c>
      <c r="BK37" s="82">
        <v>40000000</v>
      </c>
      <c r="BL37" s="98"/>
      <c r="BM37" s="99"/>
      <c r="BN37" s="99"/>
      <c r="BO37" s="99"/>
      <c r="BP37" s="99"/>
      <c r="BQ37" s="99"/>
      <c r="BR37" s="115" t="s">
        <v>2305</v>
      </c>
      <c r="BS37" s="89" t="s">
        <v>2306</v>
      </c>
      <c r="BT37" s="166">
        <v>44575</v>
      </c>
      <c r="BU37" s="83">
        <v>44575</v>
      </c>
      <c r="BV37" s="83">
        <v>44817</v>
      </c>
      <c r="BW37" s="98"/>
      <c r="BX37" s="167"/>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101"/>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0">
        <f t="shared" si="2"/>
        <v>40000000</v>
      </c>
      <c r="FE37" s="89">
        <f t="shared" si="3"/>
        <v>44817</v>
      </c>
      <c r="FF37" s="56" t="str">
        <f t="shared" ca="1" si="4"/>
        <v xml:space="preserve"> TERMINADO</v>
      </c>
      <c r="FG37" s="99"/>
      <c r="FH37" s="99"/>
      <c r="FI37" s="102"/>
      <c r="FJ37" s="92" t="s">
        <v>323</v>
      </c>
    </row>
    <row r="38" spans="1:166" ht="15">
      <c r="A38" s="55">
        <v>67310</v>
      </c>
      <c r="B38" s="55" t="s">
        <v>2002</v>
      </c>
      <c r="C38" s="53" t="s">
        <v>2003</v>
      </c>
      <c r="D38" s="103" t="s">
        <v>2307</v>
      </c>
      <c r="E38" s="103"/>
      <c r="F38" s="3">
        <v>36</v>
      </c>
      <c r="G38" s="54" t="s">
        <v>2005</v>
      </c>
      <c r="H38" s="55">
        <v>231</v>
      </c>
      <c r="I38" s="56" t="s">
        <v>2006</v>
      </c>
      <c r="J38" s="103" t="s">
        <v>2308</v>
      </c>
      <c r="K38" s="57" t="s">
        <v>2028</v>
      </c>
      <c r="L38" s="58" t="s">
        <v>2309</v>
      </c>
      <c r="M38" s="59" t="s">
        <v>2010</v>
      </c>
      <c r="N38" s="59" t="s">
        <v>2058</v>
      </c>
      <c r="O38" s="59">
        <v>294</v>
      </c>
      <c r="P38" s="60">
        <v>44574</v>
      </c>
      <c r="Q38" s="59">
        <v>27200000</v>
      </c>
      <c r="R38" s="61" t="s">
        <v>2012</v>
      </c>
      <c r="S38" s="104" t="s">
        <v>2013</v>
      </c>
      <c r="T38" s="63" t="s">
        <v>2014</v>
      </c>
      <c r="U38" s="57"/>
      <c r="V38" s="57"/>
      <c r="W38" s="57"/>
      <c r="X38" s="164"/>
      <c r="Y38" s="164"/>
      <c r="Z38" s="164"/>
      <c r="AA38" s="164"/>
      <c r="AB38" s="164"/>
      <c r="AC38" s="63" t="s">
        <v>2014</v>
      </c>
      <c r="AD38" s="57"/>
      <c r="AE38" s="57"/>
      <c r="AF38" s="57"/>
      <c r="AG38" s="57"/>
      <c r="AH38" s="65">
        <f t="shared" si="0"/>
        <v>27200000</v>
      </c>
      <c r="AI38" s="66" t="s">
        <v>2071</v>
      </c>
      <c r="AJ38" s="67" t="s">
        <v>324</v>
      </c>
      <c r="AK38" s="68" t="s">
        <v>327</v>
      </c>
      <c r="AL38" s="69" t="s">
        <v>2017</v>
      </c>
      <c r="AM38" s="59">
        <v>52807630</v>
      </c>
      <c r="AN38" s="59">
        <v>4</v>
      </c>
      <c r="AO38" s="61" t="s">
        <v>2062</v>
      </c>
      <c r="AP38" s="94">
        <v>29464</v>
      </c>
      <c r="AQ38" s="72">
        <f t="shared" si="6"/>
        <v>41.361643835616441</v>
      </c>
      <c r="AR38" s="62"/>
      <c r="AS38" s="66"/>
      <c r="AT38" s="57"/>
      <c r="AU38" s="62" t="s">
        <v>2310</v>
      </c>
      <c r="AV38" s="62" t="s">
        <v>2311</v>
      </c>
      <c r="AW38" s="66">
        <v>3224848609</v>
      </c>
      <c r="AX38" t="s">
        <v>2312</v>
      </c>
      <c r="AY38" s="75">
        <v>44578</v>
      </c>
      <c r="AZ38" s="165">
        <v>27200000</v>
      </c>
      <c r="BA38" s="77">
        <v>3400000</v>
      </c>
      <c r="BB38" s="3" t="s">
        <v>2034</v>
      </c>
      <c r="BC38" s="3">
        <v>8</v>
      </c>
      <c r="BD38" s="3"/>
      <c r="BE38" s="79">
        <f t="shared" si="1"/>
        <v>240</v>
      </c>
      <c r="BF38" s="56" t="s">
        <v>60</v>
      </c>
      <c r="BG38" s="80" t="s">
        <v>2313</v>
      </c>
      <c r="BH38" s="163">
        <v>1</v>
      </c>
      <c r="BI38" s="82">
        <v>347</v>
      </c>
      <c r="BJ38" s="83">
        <v>44579</v>
      </c>
      <c r="BK38" s="82">
        <v>27200000</v>
      </c>
      <c r="BL38" s="98"/>
      <c r="BM38" s="99"/>
      <c r="BN38" s="99"/>
      <c r="BO38" s="99"/>
      <c r="BP38" s="99"/>
      <c r="BQ38" s="99"/>
      <c r="BR38" s="115" t="s">
        <v>2314</v>
      </c>
      <c r="BS38" s="89" t="s">
        <v>2168</v>
      </c>
      <c r="BT38" s="166">
        <v>44581</v>
      </c>
      <c r="BU38" s="83">
        <v>44580</v>
      </c>
      <c r="BV38" s="83">
        <v>44822</v>
      </c>
      <c r="BW38" s="98"/>
      <c r="BX38" s="167"/>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101"/>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0">
        <f t="shared" si="2"/>
        <v>27200000</v>
      </c>
      <c r="FE38" s="89">
        <f t="shared" si="3"/>
        <v>44822</v>
      </c>
      <c r="FF38" s="56" t="str">
        <f t="shared" ca="1" si="4"/>
        <v xml:space="preserve"> TERMINADO</v>
      </c>
      <c r="FG38" s="99"/>
      <c r="FH38" s="99"/>
      <c r="FI38" s="102"/>
      <c r="FJ38" s="92" t="s">
        <v>332</v>
      </c>
    </row>
    <row r="39" spans="1:166" ht="15">
      <c r="A39" s="55">
        <v>67356</v>
      </c>
      <c r="B39" s="55" t="s">
        <v>2002</v>
      </c>
      <c r="C39" s="53" t="s">
        <v>2003</v>
      </c>
      <c r="D39" s="103" t="s">
        <v>2315</v>
      </c>
      <c r="E39" s="103"/>
      <c r="F39" s="3">
        <v>37</v>
      </c>
      <c r="G39" s="54" t="s">
        <v>2170</v>
      </c>
      <c r="H39" s="55">
        <v>162</v>
      </c>
      <c r="I39" s="56" t="s">
        <v>2006</v>
      </c>
      <c r="J39" s="103" t="s">
        <v>2316</v>
      </c>
      <c r="K39" s="57" t="s">
        <v>2317</v>
      </c>
      <c r="L39" s="58" t="s">
        <v>2318</v>
      </c>
      <c r="M39" s="59" t="s">
        <v>2010</v>
      </c>
      <c r="N39" s="59" t="s">
        <v>2011</v>
      </c>
      <c r="O39" s="59">
        <v>304</v>
      </c>
      <c r="P39" s="60">
        <v>44574</v>
      </c>
      <c r="Q39" s="59">
        <v>48000000</v>
      </c>
      <c r="R39" s="61" t="s">
        <v>2171</v>
      </c>
      <c r="S39" s="104" t="s">
        <v>2172</v>
      </c>
      <c r="T39" s="63" t="s">
        <v>2014</v>
      </c>
      <c r="U39" s="57"/>
      <c r="V39" s="57"/>
      <c r="W39" s="57"/>
      <c r="X39" s="164"/>
      <c r="Y39" s="164"/>
      <c r="Z39" s="164"/>
      <c r="AA39" s="164"/>
      <c r="AB39" s="164"/>
      <c r="AC39" s="63" t="s">
        <v>2014</v>
      </c>
      <c r="AD39" s="57"/>
      <c r="AE39" s="57"/>
      <c r="AF39" s="57"/>
      <c r="AG39" s="57"/>
      <c r="AH39" s="65">
        <f t="shared" si="0"/>
        <v>48000000</v>
      </c>
      <c r="AI39" s="66" t="s">
        <v>2150</v>
      </c>
      <c r="AJ39" s="67" t="s">
        <v>333</v>
      </c>
      <c r="AK39" s="68" t="s">
        <v>336</v>
      </c>
      <c r="AL39" s="69" t="s">
        <v>2017</v>
      </c>
      <c r="AM39" s="59">
        <v>1020754067</v>
      </c>
      <c r="AN39" s="59">
        <v>2</v>
      </c>
      <c r="AO39" s="61" t="s">
        <v>2018</v>
      </c>
      <c r="AP39" s="94">
        <v>33065</v>
      </c>
      <c r="AQ39" s="72">
        <f t="shared" si="6"/>
        <v>31.495890410958907</v>
      </c>
      <c r="AR39" s="62"/>
      <c r="AS39" s="66"/>
      <c r="AT39" s="57"/>
      <c r="AU39" s="62" t="s">
        <v>2319</v>
      </c>
      <c r="AV39" s="62" t="s">
        <v>2320</v>
      </c>
      <c r="AW39" s="66">
        <v>3192297244</v>
      </c>
      <c r="AX39" t="s">
        <v>2321</v>
      </c>
      <c r="AY39" s="75">
        <v>44580</v>
      </c>
      <c r="AZ39" s="165">
        <v>48000000</v>
      </c>
      <c r="BA39" s="77">
        <v>6000000</v>
      </c>
      <c r="BB39" s="3" t="s">
        <v>2034</v>
      </c>
      <c r="BC39" s="3">
        <v>8</v>
      </c>
      <c r="BD39" s="3"/>
      <c r="BE39" s="79">
        <f t="shared" si="1"/>
        <v>240</v>
      </c>
      <c r="BF39" s="56" t="s">
        <v>2322</v>
      </c>
      <c r="BG39" s="80" t="s">
        <v>2323</v>
      </c>
      <c r="BH39" s="163">
        <v>5</v>
      </c>
      <c r="BI39" s="82">
        <v>368</v>
      </c>
      <c r="BJ39" s="83">
        <v>44581</v>
      </c>
      <c r="BK39" s="82">
        <v>48000000</v>
      </c>
      <c r="BL39" s="98"/>
      <c r="BM39" s="99"/>
      <c r="BN39" s="99"/>
      <c r="BO39" s="99"/>
      <c r="BP39" s="99"/>
      <c r="BQ39" s="99"/>
      <c r="BR39" s="115" t="s">
        <v>2324</v>
      </c>
      <c r="BS39" s="89" t="s">
        <v>2325</v>
      </c>
      <c r="BT39" s="166">
        <v>44580</v>
      </c>
      <c r="BU39" s="83">
        <v>44581</v>
      </c>
      <c r="BV39" s="83">
        <v>44823</v>
      </c>
      <c r="BW39" s="98"/>
      <c r="BX39" s="167"/>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101"/>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0">
        <f t="shared" si="2"/>
        <v>48000000</v>
      </c>
      <c r="FE39" s="89">
        <f t="shared" si="3"/>
        <v>44823</v>
      </c>
      <c r="FF39" s="56" t="str">
        <f t="shared" ca="1" si="4"/>
        <v xml:space="preserve"> TERMINADO</v>
      </c>
      <c r="FG39" s="99"/>
      <c r="FH39" s="99"/>
      <c r="FI39" s="102"/>
      <c r="FJ39" s="92" t="s">
        <v>341</v>
      </c>
    </row>
    <row r="40" spans="1:166" ht="15">
      <c r="A40" s="55">
        <v>67503</v>
      </c>
      <c r="B40" s="55" t="s">
        <v>2002</v>
      </c>
      <c r="C40" s="53" t="s">
        <v>2003</v>
      </c>
      <c r="D40" s="103" t="s">
        <v>2326</v>
      </c>
      <c r="E40" s="103"/>
      <c r="F40" s="3">
        <v>38</v>
      </c>
      <c r="G40" s="54" t="s">
        <v>2005</v>
      </c>
      <c r="H40" s="55">
        <v>187</v>
      </c>
      <c r="I40" s="56" t="s">
        <v>2006</v>
      </c>
      <c r="J40" s="103" t="s">
        <v>2327</v>
      </c>
      <c r="K40" s="57" t="s">
        <v>2079</v>
      </c>
      <c r="L40" s="58" t="s">
        <v>2328</v>
      </c>
      <c r="M40" s="59" t="s">
        <v>2010</v>
      </c>
      <c r="N40" s="59" t="s">
        <v>2058</v>
      </c>
      <c r="O40" s="59">
        <v>331</v>
      </c>
      <c r="P40" s="60">
        <v>44574</v>
      </c>
      <c r="Q40" s="59">
        <v>54400000</v>
      </c>
      <c r="R40" s="61" t="s">
        <v>2012</v>
      </c>
      <c r="S40" s="104" t="s">
        <v>2013</v>
      </c>
      <c r="T40" s="63" t="s">
        <v>2014</v>
      </c>
      <c r="U40" s="57"/>
      <c r="V40" s="57"/>
      <c r="W40" s="57"/>
      <c r="X40" s="164"/>
      <c r="Y40" s="164"/>
      <c r="Z40" s="164"/>
      <c r="AA40" s="164"/>
      <c r="AB40" s="164"/>
      <c r="AC40" s="63" t="s">
        <v>2014</v>
      </c>
      <c r="AD40" s="57"/>
      <c r="AE40" s="57"/>
      <c r="AF40" s="57"/>
      <c r="AG40" s="57"/>
      <c r="AH40" s="65">
        <f t="shared" si="0"/>
        <v>54400000</v>
      </c>
      <c r="AI40" s="66" t="s">
        <v>2150</v>
      </c>
      <c r="AJ40" s="67" t="s">
        <v>343</v>
      </c>
      <c r="AK40" s="68" t="s">
        <v>346</v>
      </c>
      <c r="AL40" s="69" t="s">
        <v>2017</v>
      </c>
      <c r="AM40" s="59">
        <v>1119886269</v>
      </c>
      <c r="AN40" s="59">
        <v>9</v>
      </c>
      <c r="AO40" s="61" t="s">
        <v>2062</v>
      </c>
      <c r="AP40" s="94">
        <v>31484</v>
      </c>
      <c r="AQ40" s="72">
        <f t="shared" si="6"/>
        <v>35.827397260273976</v>
      </c>
      <c r="AR40" s="62"/>
      <c r="AS40" s="66"/>
      <c r="AT40" s="57"/>
      <c r="AU40" s="62" t="s">
        <v>2329</v>
      </c>
      <c r="AV40" s="62" t="s">
        <v>2330</v>
      </c>
      <c r="AW40" s="66">
        <v>3115245678</v>
      </c>
      <c r="AX40" t="s">
        <v>2331</v>
      </c>
      <c r="AY40" s="75">
        <v>44575</v>
      </c>
      <c r="AZ40" s="165">
        <v>27200000</v>
      </c>
      <c r="BA40" s="77">
        <v>3400000</v>
      </c>
      <c r="BB40" s="3" t="s">
        <v>2034</v>
      </c>
      <c r="BC40" s="3">
        <v>8</v>
      </c>
      <c r="BD40" s="3"/>
      <c r="BE40" s="79">
        <f t="shared" si="1"/>
        <v>240</v>
      </c>
      <c r="BF40" s="56" t="s">
        <v>94</v>
      </c>
      <c r="BG40" s="80">
        <v>20226620068961</v>
      </c>
      <c r="BH40" s="163">
        <v>1</v>
      </c>
      <c r="BI40" s="82">
        <v>338</v>
      </c>
      <c r="BJ40" s="83">
        <v>44579</v>
      </c>
      <c r="BK40" s="82">
        <v>27200000</v>
      </c>
      <c r="BL40" s="98"/>
      <c r="BM40" s="99"/>
      <c r="BN40" s="99"/>
      <c r="BO40" s="99"/>
      <c r="BP40" s="99"/>
      <c r="BQ40" s="99"/>
      <c r="BR40" s="115" t="s">
        <v>2332</v>
      </c>
      <c r="BS40" s="89" t="s">
        <v>2333</v>
      </c>
      <c r="BT40" s="166">
        <v>44575</v>
      </c>
      <c r="BU40" s="83">
        <v>44579</v>
      </c>
      <c r="BV40" s="83">
        <v>44821</v>
      </c>
      <c r="BW40" s="98"/>
      <c r="BX40" s="167"/>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101"/>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0">
        <f t="shared" si="2"/>
        <v>27200000</v>
      </c>
      <c r="FE40" s="89">
        <f t="shared" si="3"/>
        <v>44821</v>
      </c>
      <c r="FF40" s="56" t="str">
        <f t="shared" ca="1" si="4"/>
        <v xml:space="preserve"> TERMINADO</v>
      </c>
      <c r="FG40" s="99"/>
      <c r="FH40" s="99"/>
      <c r="FI40" s="102"/>
      <c r="FJ40" s="92" t="s">
        <v>352</v>
      </c>
    </row>
    <row r="41" spans="1:166" ht="15">
      <c r="A41" s="55">
        <v>67503</v>
      </c>
      <c r="B41" s="55" t="s">
        <v>2002</v>
      </c>
      <c r="C41" s="53" t="s">
        <v>2003</v>
      </c>
      <c r="D41" s="103" t="s">
        <v>2326</v>
      </c>
      <c r="E41" s="103"/>
      <c r="F41" s="3">
        <v>39</v>
      </c>
      <c r="G41" s="54" t="s">
        <v>2005</v>
      </c>
      <c r="H41" s="55">
        <v>188</v>
      </c>
      <c r="I41" s="56" t="s">
        <v>2006</v>
      </c>
      <c r="J41" s="103" t="s">
        <v>2327</v>
      </c>
      <c r="K41" s="57" t="s">
        <v>2079</v>
      </c>
      <c r="L41" s="58" t="s">
        <v>2328</v>
      </c>
      <c r="M41" s="59" t="s">
        <v>2010</v>
      </c>
      <c r="N41" s="59" t="s">
        <v>2058</v>
      </c>
      <c r="O41" s="59">
        <v>331</v>
      </c>
      <c r="P41" s="60">
        <v>44574</v>
      </c>
      <c r="Q41" s="59">
        <v>54400000</v>
      </c>
      <c r="R41" s="61" t="s">
        <v>2012</v>
      </c>
      <c r="S41" s="104" t="s">
        <v>2013</v>
      </c>
      <c r="T41" s="63" t="s">
        <v>2014</v>
      </c>
      <c r="U41" s="57"/>
      <c r="V41" s="57"/>
      <c r="W41" s="57"/>
      <c r="X41" s="164"/>
      <c r="Y41" s="164"/>
      <c r="Z41" s="164"/>
      <c r="AA41" s="164"/>
      <c r="AB41" s="164"/>
      <c r="AC41" s="63" t="s">
        <v>2014</v>
      </c>
      <c r="AD41" s="57"/>
      <c r="AE41" s="57"/>
      <c r="AF41" s="57"/>
      <c r="AG41" s="57"/>
      <c r="AH41" s="65">
        <f t="shared" si="0"/>
        <v>54400000</v>
      </c>
      <c r="AI41" s="66" t="s">
        <v>2150</v>
      </c>
      <c r="AJ41" s="67" t="s">
        <v>353</v>
      </c>
      <c r="AK41" s="68" t="s">
        <v>2334</v>
      </c>
      <c r="AL41" s="69" t="s">
        <v>2017</v>
      </c>
      <c r="AM41" s="59">
        <v>1012401436</v>
      </c>
      <c r="AN41" s="59">
        <v>3</v>
      </c>
      <c r="AO41" s="61" t="s">
        <v>2062</v>
      </c>
      <c r="AP41" s="94">
        <v>34177</v>
      </c>
      <c r="AQ41" s="72">
        <f t="shared" si="6"/>
        <v>28.449315068493149</v>
      </c>
      <c r="AR41" s="62"/>
      <c r="AS41" s="66"/>
      <c r="AT41" s="57"/>
      <c r="AU41" s="62" t="s">
        <v>2335</v>
      </c>
      <c r="AV41" s="62" t="s">
        <v>2336</v>
      </c>
      <c r="AW41" s="66">
        <v>3015830269</v>
      </c>
      <c r="AX41" t="s">
        <v>2337</v>
      </c>
      <c r="AY41" s="75">
        <v>44585</v>
      </c>
      <c r="AZ41" s="165">
        <v>27200000</v>
      </c>
      <c r="BA41" s="77">
        <v>3400000</v>
      </c>
      <c r="BB41" s="3" t="s">
        <v>2034</v>
      </c>
      <c r="BC41" s="3">
        <v>8</v>
      </c>
      <c r="BD41" s="3"/>
      <c r="BE41" s="79">
        <f t="shared" si="1"/>
        <v>240</v>
      </c>
      <c r="BF41" s="56" t="s">
        <v>94</v>
      </c>
      <c r="BG41" s="80">
        <v>20226620068961</v>
      </c>
      <c r="BH41" s="163">
        <v>1</v>
      </c>
      <c r="BI41" s="82">
        <v>417</v>
      </c>
      <c r="BJ41" s="83">
        <v>44586</v>
      </c>
      <c r="BK41" s="82">
        <v>27200000</v>
      </c>
      <c r="BL41" s="98"/>
      <c r="BM41" s="99"/>
      <c r="BN41" s="99"/>
      <c r="BO41" s="99"/>
      <c r="BP41" s="99"/>
      <c r="BQ41" s="99"/>
      <c r="BR41" s="115" t="s">
        <v>2338</v>
      </c>
      <c r="BS41" s="89" t="s">
        <v>2339</v>
      </c>
      <c r="BT41" s="166">
        <v>44582</v>
      </c>
      <c r="BU41" s="83">
        <v>44586</v>
      </c>
      <c r="BV41" s="83">
        <v>44828</v>
      </c>
      <c r="BW41" s="98"/>
      <c r="BX41" s="167"/>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101"/>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0">
        <f t="shared" si="2"/>
        <v>27200000</v>
      </c>
      <c r="FE41" s="89">
        <f t="shared" si="3"/>
        <v>44828</v>
      </c>
      <c r="FF41" s="56" t="str">
        <f t="shared" ca="1" si="4"/>
        <v xml:space="preserve"> TERMINADO</v>
      </c>
      <c r="FG41" s="99"/>
      <c r="FH41" s="99"/>
      <c r="FI41" s="102"/>
      <c r="FJ41" s="92" t="s">
        <v>352</v>
      </c>
    </row>
    <row r="42" spans="1:166" ht="15">
      <c r="A42" s="55">
        <v>67546</v>
      </c>
      <c r="B42" s="55" t="s">
        <v>2002</v>
      </c>
      <c r="C42" s="53" t="s">
        <v>2003</v>
      </c>
      <c r="D42" s="103" t="s">
        <v>2340</v>
      </c>
      <c r="E42" s="103"/>
      <c r="F42" s="3">
        <v>40</v>
      </c>
      <c r="G42" s="54" t="s">
        <v>2341</v>
      </c>
      <c r="H42" s="55">
        <v>41</v>
      </c>
      <c r="I42" s="56" t="s">
        <v>2006</v>
      </c>
      <c r="J42" s="103" t="s">
        <v>2342</v>
      </c>
      <c r="K42" s="57" t="s">
        <v>2343</v>
      </c>
      <c r="L42" s="58" t="s">
        <v>2344</v>
      </c>
      <c r="M42" s="59" t="s">
        <v>2010</v>
      </c>
      <c r="N42" s="59" t="s">
        <v>2011</v>
      </c>
      <c r="O42" s="59">
        <v>302</v>
      </c>
      <c r="P42" s="60">
        <v>44574</v>
      </c>
      <c r="Q42" s="59">
        <v>80000000</v>
      </c>
      <c r="R42" s="61" t="s">
        <v>2345</v>
      </c>
      <c r="S42" s="104" t="s">
        <v>2346</v>
      </c>
      <c r="T42" s="63" t="s">
        <v>2014</v>
      </c>
      <c r="U42" s="57"/>
      <c r="V42" s="57"/>
      <c r="W42" s="57"/>
      <c r="X42" s="164"/>
      <c r="Y42" s="164"/>
      <c r="Z42" s="164"/>
      <c r="AA42" s="164"/>
      <c r="AB42" s="164"/>
      <c r="AC42" s="63" t="s">
        <v>2014</v>
      </c>
      <c r="AD42" s="57"/>
      <c r="AE42" s="57"/>
      <c r="AF42" s="57"/>
      <c r="AG42" s="57"/>
      <c r="AH42" s="65">
        <f t="shared" si="0"/>
        <v>80000000</v>
      </c>
      <c r="AI42" s="66" t="s">
        <v>2150</v>
      </c>
      <c r="AJ42" s="67" t="s">
        <v>361</v>
      </c>
      <c r="AK42" s="68" t="s">
        <v>364</v>
      </c>
      <c r="AL42" s="69" t="s">
        <v>2017</v>
      </c>
      <c r="AM42" s="59">
        <v>74080099</v>
      </c>
      <c r="AN42" s="59">
        <v>1</v>
      </c>
      <c r="AO42" s="61" t="s">
        <v>2018</v>
      </c>
      <c r="AP42" s="94">
        <v>30099</v>
      </c>
      <c r="AQ42" s="72">
        <f t="shared" si="6"/>
        <v>39.62191780821918</v>
      </c>
      <c r="AR42" s="62"/>
      <c r="AS42" s="66"/>
      <c r="AT42" s="57"/>
      <c r="AU42" s="62" t="s">
        <v>2347</v>
      </c>
      <c r="AV42" s="62" t="s">
        <v>2348</v>
      </c>
      <c r="AW42" s="66">
        <v>3125212369</v>
      </c>
      <c r="AX42" t="s">
        <v>2349</v>
      </c>
      <c r="AY42" s="75">
        <v>44579</v>
      </c>
      <c r="AZ42" s="165">
        <v>40000000</v>
      </c>
      <c r="BA42" s="77">
        <v>5000000</v>
      </c>
      <c r="BB42" s="3" t="s">
        <v>2034</v>
      </c>
      <c r="BC42" s="3">
        <v>8</v>
      </c>
      <c r="BD42" s="3"/>
      <c r="BE42" s="79">
        <f t="shared" si="1"/>
        <v>240</v>
      </c>
      <c r="BF42" s="56" t="s">
        <v>2023</v>
      </c>
      <c r="BG42" s="80">
        <v>20226620001363</v>
      </c>
      <c r="BH42" s="163">
        <v>2</v>
      </c>
      <c r="BI42" s="82">
        <v>356</v>
      </c>
      <c r="BJ42" s="83">
        <v>44580</v>
      </c>
      <c r="BK42" s="82">
        <v>40000000</v>
      </c>
      <c r="BL42" s="98"/>
      <c r="BM42" s="99"/>
      <c r="BN42" s="99"/>
      <c r="BO42" s="99"/>
      <c r="BP42" s="99"/>
      <c r="BQ42" s="99"/>
      <c r="BR42" s="115" t="s">
        <v>2350</v>
      </c>
      <c r="BS42" s="89" t="s">
        <v>2142</v>
      </c>
      <c r="BT42" s="166">
        <v>44578</v>
      </c>
      <c r="BU42" s="83">
        <v>44580</v>
      </c>
      <c r="BV42" s="83">
        <v>44822</v>
      </c>
      <c r="BW42" s="98"/>
      <c r="BX42" s="167"/>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101"/>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0">
        <f t="shared" si="2"/>
        <v>40000000</v>
      </c>
      <c r="FE42" s="89">
        <f t="shared" si="3"/>
        <v>44822</v>
      </c>
      <c r="FF42" s="56" t="str">
        <f t="shared" ca="1" si="4"/>
        <v xml:space="preserve"> TERMINADO</v>
      </c>
      <c r="FG42" s="99"/>
      <c r="FH42" s="99"/>
      <c r="FI42" s="102"/>
      <c r="FJ42" s="92" t="s">
        <v>365</v>
      </c>
    </row>
    <row r="43" spans="1:166" ht="15">
      <c r="A43" s="55">
        <v>66556</v>
      </c>
      <c r="B43" s="55" t="s">
        <v>2002</v>
      </c>
      <c r="C43" s="53" t="s">
        <v>2003</v>
      </c>
      <c r="D43" s="103" t="s">
        <v>2351</v>
      </c>
      <c r="E43" s="103"/>
      <c r="F43" s="3">
        <v>41</v>
      </c>
      <c r="G43" s="54" t="s">
        <v>2005</v>
      </c>
      <c r="H43" s="55">
        <v>202</v>
      </c>
      <c r="I43" s="56" t="s">
        <v>2006</v>
      </c>
      <c r="J43" s="103" t="s">
        <v>2352</v>
      </c>
      <c r="K43" s="57" t="s">
        <v>2353</v>
      </c>
      <c r="L43" s="58" t="s">
        <v>2354</v>
      </c>
      <c r="M43" s="59" t="s">
        <v>2010</v>
      </c>
      <c r="N43" s="59" t="s">
        <v>2011</v>
      </c>
      <c r="O43" s="59">
        <v>344</v>
      </c>
      <c r="P43" s="60">
        <v>44574</v>
      </c>
      <c r="Q43" s="59">
        <v>60000000</v>
      </c>
      <c r="R43" s="61" t="s">
        <v>2012</v>
      </c>
      <c r="S43" s="104" t="s">
        <v>2013</v>
      </c>
      <c r="T43" s="63" t="s">
        <v>2014</v>
      </c>
      <c r="U43" s="57"/>
      <c r="V43" s="57"/>
      <c r="W43" s="57"/>
      <c r="X43" s="164"/>
      <c r="Y43" s="164"/>
      <c r="Z43" s="164"/>
      <c r="AA43" s="164"/>
      <c r="AB43" s="164"/>
      <c r="AC43" s="63" t="s">
        <v>2014</v>
      </c>
      <c r="AD43" s="57"/>
      <c r="AE43" s="57"/>
      <c r="AF43" s="57"/>
      <c r="AG43" s="57"/>
      <c r="AH43" s="65">
        <f t="shared" si="0"/>
        <v>60000000</v>
      </c>
      <c r="AI43" s="66" t="s">
        <v>2150</v>
      </c>
      <c r="AJ43" s="67" t="s">
        <v>366</v>
      </c>
      <c r="AK43" s="68" t="s">
        <v>2355</v>
      </c>
      <c r="AL43" s="69" t="s">
        <v>2017</v>
      </c>
      <c r="AM43" s="59">
        <v>30232582</v>
      </c>
      <c r="AN43" s="59">
        <v>1</v>
      </c>
      <c r="AO43" s="61" t="s">
        <v>2062</v>
      </c>
      <c r="AP43" s="94">
        <v>30294</v>
      </c>
      <c r="AQ43" s="72">
        <f t="shared" si="6"/>
        <v>39.087671232876716</v>
      </c>
      <c r="AR43" s="62"/>
      <c r="AS43" s="66"/>
      <c r="AT43" s="57"/>
      <c r="AU43" s="62" t="s">
        <v>2356</v>
      </c>
      <c r="AV43" s="62" t="s">
        <v>2357</v>
      </c>
      <c r="AW43" s="66">
        <v>3104640910</v>
      </c>
      <c r="AX43" t="s">
        <v>2358</v>
      </c>
      <c r="AY43" s="75">
        <v>44575</v>
      </c>
      <c r="AZ43" s="165">
        <v>60000000</v>
      </c>
      <c r="BA43" s="77">
        <v>7500000</v>
      </c>
      <c r="BB43" s="3" t="s">
        <v>2034</v>
      </c>
      <c r="BC43" s="3">
        <v>8</v>
      </c>
      <c r="BD43" s="3"/>
      <c r="BE43" s="79">
        <f t="shared" si="1"/>
        <v>240</v>
      </c>
      <c r="BF43" s="56" t="s">
        <v>2083</v>
      </c>
      <c r="BG43" s="80">
        <v>20226620001353</v>
      </c>
      <c r="BH43" s="163">
        <v>1</v>
      </c>
      <c r="BI43" s="82">
        <v>337</v>
      </c>
      <c r="BJ43" s="83">
        <v>44580</v>
      </c>
      <c r="BK43" s="82">
        <v>60000000</v>
      </c>
      <c r="BL43" s="98"/>
      <c r="BM43" s="99"/>
      <c r="BN43" s="99"/>
      <c r="BO43" s="99"/>
      <c r="BP43" s="99"/>
      <c r="BQ43" s="99"/>
      <c r="BR43" s="115" t="s">
        <v>2359</v>
      </c>
      <c r="BS43" s="89" t="s">
        <v>2360</v>
      </c>
      <c r="BT43" s="166">
        <v>44578</v>
      </c>
      <c r="BU43" s="83">
        <v>44580</v>
      </c>
      <c r="BV43" s="83">
        <v>44822</v>
      </c>
      <c r="BW43" s="98"/>
      <c r="BX43" s="167"/>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101"/>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0">
        <f t="shared" si="2"/>
        <v>60000000</v>
      </c>
      <c r="FE43" s="89">
        <f t="shared" si="3"/>
        <v>44822</v>
      </c>
      <c r="FF43" s="56" t="str">
        <f t="shared" ca="1" si="4"/>
        <v xml:space="preserve"> TERMINADO</v>
      </c>
      <c r="FG43" s="99"/>
      <c r="FH43" s="99"/>
      <c r="FI43" s="102"/>
      <c r="FJ43" s="92" t="s">
        <v>374</v>
      </c>
    </row>
    <row r="44" spans="1:166" ht="12.75" customHeight="1">
      <c r="A44" s="55">
        <v>67219</v>
      </c>
      <c r="B44" s="55" t="s">
        <v>2002</v>
      </c>
      <c r="C44" s="53" t="s">
        <v>2003</v>
      </c>
      <c r="D44" s="103" t="s">
        <v>2361</v>
      </c>
      <c r="E44" s="103"/>
      <c r="F44" s="3">
        <v>42</v>
      </c>
      <c r="G44" s="54" t="s">
        <v>2005</v>
      </c>
      <c r="H44" s="55">
        <v>190</v>
      </c>
      <c r="I44" s="56" t="s">
        <v>2006</v>
      </c>
      <c r="J44" s="103" t="s">
        <v>2362</v>
      </c>
      <c r="K44" s="57" t="s">
        <v>2363</v>
      </c>
      <c r="L44" s="58" t="s">
        <v>2364</v>
      </c>
      <c r="M44" s="59" t="s">
        <v>2010</v>
      </c>
      <c r="N44" s="59" t="s">
        <v>2011</v>
      </c>
      <c r="O44" s="59">
        <v>346</v>
      </c>
      <c r="P44" s="60">
        <v>44574</v>
      </c>
      <c r="Q44" s="59">
        <v>74800000</v>
      </c>
      <c r="R44" s="61" t="s">
        <v>2012</v>
      </c>
      <c r="S44" s="104" t="s">
        <v>2013</v>
      </c>
      <c r="T44" s="63" t="s">
        <v>2014</v>
      </c>
      <c r="U44" s="57"/>
      <c r="V44" s="57"/>
      <c r="W44" s="57"/>
      <c r="X44" s="164"/>
      <c r="Y44" s="164"/>
      <c r="Z44" s="164"/>
      <c r="AA44" s="164"/>
      <c r="AB44" s="164"/>
      <c r="AC44" s="63" t="s">
        <v>2014</v>
      </c>
      <c r="AD44" s="57"/>
      <c r="AE44" s="57"/>
      <c r="AF44" s="57"/>
      <c r="AG44" s="57"/>
      <c r="AH44" s="65">
        <f t="shared" si="0"/>
        <v>74800000</v>
      </c>
      <c r="AI44" s="66" t="s">
        <v>2061</v>
      </c>
      <c r="AJ44" s="67" t="s">
        <v>375</v>
      </c>
      <c r="AK44" s="68" t="s">
        <v>378</v>
      </c>
      <c r="AL44" s="69" t="s">
        <v>2017</v>
      </c>
      <c r="AM44" s="59">
        <v>51591190</v>
      </c>
      <c r="AN44" s="59">
        <v>1</v>
      </c>
      <c r="AO44" s="61" t="s">
        <v>2062</v>
      </c>
      <c r="AP44" s="94">
        <v>22321</v>
      </c>
      <c r="AQ44" s="72">
        <f t="shared" si="6"/>
        <v>60.93150684931507</v>
      </c>
      <c r="AR44" s="62"/>
      <c r="AS44" s="66"/>
      <c r="AT44" s="57"/>
      <c r="AU44" s="62" t="s">
        <v>2089</v>
      </c>
      <c r="AV44" s="62" t="s">
        <v>2365</v>
      </c>
      <c r="AW44" s="66" t="s">
        <v>2366</v>
      </c>
      <c r="AX44" t="s">
        <v>2367</v>
      </c>
      <c r="AY44" s="75">
        <v>44575</v>
      </c>
      <c r="AZ44" s="165">
        <v>74800000</v>
      </c>
      <c r="BA44" s="77">
        <v>6800000</v>
      </c>
      <c r="BB44" s="3" t="s">
        <v>2022</v>
      </c>
      <c r="BC44" s="3">
        <v>11</v>
      </c>
      <c r="BD44" s="3"/>
      <c r="BE44" s="79">
        <f t="shared" si="1"/>
        <v>330</v>
      </c>
      <c r="BF44" s="56" t="s">
        <v>60</v>
      </c>
      <c r="BG44" s="80" t="s">
        <v>2313</v>
      </c>
      <c r="BH44" s="163">
        <v>1</v>
      </c>
      <c r="BI44" s="82">
        <v>311</v>
      </c>
      <c r="BJ44" s="83">
        <v>44575</v>
      </c>
      <c r="BK44" s="82">
        <v>74800000</v>
      </c>
      <c r="BL44" s="98"/>
      <c r="BM44" s="99"/>
      <c r="BN44" s="99"/>
      <c r="BO44" s="99"/>
      <c r="BP44" s="99"/>
      <c r="BQ44" s="99"/>
      <c r="BR44" s="115" t="s">
        <v>2368</v>
      </c>
      <c r="BS44" s="89" t="s">
        <v>2369</v>
      </c>
      <c r="BT44" s="166">
        <v>44575</v>
      </c>
      <c r="BU44" s="83">
        <v>44578</v>
      </c>
      <c r="BV44" s="83">
        <v>44911</v>
      </c>
      <c r="BW44" s="98"/>
      <c r="BX44" s="167"/>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101"/>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0">
        <f t="shared" si="2"/>
        <v>74800000</v>
      </c>
      <c r="FE44" s="89">
        <f t="shared" si="3"/>
        <v>44911</v>
      </c>
      <c r="FF44" s="56" t="str">
        <f t="shared" ca="1" si="4"/>
        <v>EN EJECUCION</v>
      </c>
      <c r="FG44" s="99"/>
      <c r="FH44" s="99"/>
      <c r="FI44" s="102"/>
      <c r="FJ44" s="92" t="s">
        <v>383</v>
      </c>
    </row>
    <row r="45" spans="1:166" ht="15">
      <c r="A45" s="55">
        <v>67603</v>
      </c>
      <c r="B45" s="55" t="s">
        <v>2002</v>
      </c>
      <c r="C45" s="53" t="s">
        <v>2003</v>
      </c>
      <c r="D45" s="103" t="s">
        <v>2370</v>
      </c>
      <c r="E45" s="103"/>
      <c r="F45" s="3">
        <v>43</v>
      </c>
      <c r="G45" s="54" t="s">
        <v>2005</v>
      </c>
      <c r="H45" s="55">
        <v>223</v>
      </c>
      <c r="I45" s="56" t="s">
        <v>2006</v>
      </c>
      <c r="J45" s="103" t="s">
        <v>2371</v>
      </c>
      <c r="K45" s="57" t="s">
        <v>2372</v>
      </c>
      <c r="L45" s="58" t="s">
        <v>2373</v>
      </c>
      <c r="M45" s="59" t="s">
        <v>2010</v>
      </c>
      <c r="N45" s="59" t="s">
        <v>2011</v>
      </c>
      <c r="O45" s="59">
        <v>288</v>
      </c>
      <c r="P45" s="60">
        <v>44574</v>
      </c>
      <c r="Q45" s="59">
        <v>45600000</v>
      </c>
      <c r="R45" s="61" t="s">
        <v>2012</v>
      </c>
      <c r="S45" s="104" t="s">
        <v>2013</v>
      </c>
      <c r="T45" s="63" t="s">
        <v>2014</v>
      </c>
      <c r="U45" s="57"/>
      <c r="V45" s="57"/>
      <c r="W45" s="57"/>
      <c r="X45" s="164"/>
      <c r="Y45" s="164"/>
      <c r="Z45" s="164"/>
      <c r="AA45" s="164"/>
      <c r="AB45" s="164"/>
      <c r="AC45" s="63" t="s">
        <v>2014</v>
      </c>
      <c r="AD45" s="57"/>
      <c r="AE45" s="57"/>
      <c r="AF45" s="57"/>
      <c r="AG45" s="57"/>
      <c r="AH45" s="65">
        <f t="shared" si="0"/>
        <v>45600000</v>
      </c>
      <c r="AI45" s="66" t="s">
        <v>2150</v>
      </c>
      <c r="AJ45" s="67" t="s">
        <v>384</v>
      </c>
      <c r="AK45" s="68" t="s">
        <v>2374</v>
      </c>
      <c r="AL45" s="69" t="s">
        <v>2017</v>
      </c>
      <c r="AM45" s="59">
        <v>1116545814</v>
      </c>
      <c r="AN45" s="59">
        <v>1</v>
      </c>
      <c r="AO45" s="61" t="s">
        <v>2062</v>
      </c>
      <c r="AP45" s="94">
        <v>32750</v>
      </c>
      <c r="AQ45" s="72">
        <f t="shared" si="6"/>
        <v>32.358904109589041</v>
      </c>
      <c r="AR45" s="62"/>
      <c r="AS45" s="66"/>
      <c r="AT45" s="57"/>
      <c r="AU45" s="62" t="s">
        <v>2042</v>
      </c>
      <c r="AV45" s="62" t="s">
        <v>2375</v>
      </c>
      <c r="AW45" s="66">
        <v>3148659019</v>
      </c>
      <c r="AX45" t="s">
        <v>2376</v>
      </c>
      <c r="AY45" s="75">
        <v>44578</v>
      </c>
      <c r="AZ45" s="165">
        <v>45600000</v>
      </c>
      <c r="BA45" s="77">
        <v>5700000</v>
      </c>
      <c r="BB45" s="3" t="s">
        <v>2034</v>
      </c>
      <c r="BC45" s="3">
        <v>8</v>
      </c>
      <c r="BD45" s="3"/>
      <c r="BE45" s="79">
        <f t="shared" si="1"/>
        <v>240</v>
      </c>
      <c r="BF45" s="56" t="s">
        <v>2023</v>
      </c>
      <c r="BG45" s="80">
        <v>20226620001363</v>
      </c>
      <c r="BH45" s="163">
        <v>1</v>
      </c>
      <c r="BI45" s="82">
        <v>361</v>
      </c>
      <c r="BJ45" s="83">
        <v>44580</v>
      </c>
      <c r="BK45" s="82">
        <v>45600000</v>
      </c>
      <c r="BL45" s="98"/>
      <c r="BM45" s="99"/>
      <c r="BN45" s="99"/>
      <c r="BO45" s="99"/>
      <c r="BP45" s="99"/>
      <c r="BQ45" s="99"/>
      <c r="BR45" s="115" t="s">
        <v>2377</v>
      </c>
      <c r="BS45" s="89" t="s">
        <v>2378</v>
      </c>
      <c r="BT45" s="166">
        <v>44578</v>
      </c>
      <c r="BU45" s="83">
        <v>44580</v>
      </c>
      <c r="BV45" s="83">
        <v>44822</v>
      </c>
      <c r="BW45" s="98"/>
      <c r="BX45" s="167"/>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101"/>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0">
        <f t="shared" si="2"/>
        <v>45600000</v>
      </c>
      <c r="FE45" s="89">
        <f t="shared" si="3"/>
        <v>44822</v>
      </c>
      <c r="FF45" s="56" t="str">
        <f t="shared" ca="1" si="4"/>
        <v xml:space="preserve"> TERMINADO</v>
      </c>
      <c r="FG45" s="99"/>
      <c r="FH45" s="99"/>
      <c r="FI45" s="102"/>
      <c r="FJ45" s="92" t="s">
        <v>391</v>
      </c>
    </row>
    <row r="46" spans="1:166" ht="15">
      <c r="A46" s="55">
        <v>67480</v>
      </c>
      <c r="B46" s="55" t="s">
        <v>2002</v>
      </c>
      <c r="C46" s="53" t="s">
        <v>2003</v>
      </c>
      <c r="D46" s="103" t="s">
        <v>2379</v>
      </c>
      <c r="E46" s="103"/>
      <c r="F46" s="3">
        <v>44</v>
      </c>
      <c r="G46" s="54" t="s">
        <v>2179</v>
      </c>
      <c r="H46" s="55">
        <v>57</v>
      </c>
      <c r="I46" s="56" t="s">
        <v>2006</v>
      </c>
      <c r="J46" s="103" t="s">
        <v>2380</v>
      </c>
      <c r="K46" s="57" t="s">
        <v>2381</v>
      </c>
      <c r="L46" s="58" t="s">
        <v>2382</v>
      </c>
      <c r="M46" s="59" t="s">
        <v>2010</v>
      </c>
      <c r="N46" s="59" t="s">
        <v>2058</v>
      </c>
      <c r="O46" s="59">
        <v>300</v>
      </c>
      <c r="P46" s="60">
        <v>44574</v>
      </c>
      <c r="Q46" s="59">
        <v>27200000</v>
      </c>
      <c r="R46" s="61" t="s">
        <v>2180</v>
      </c>
      <c r="S46" s="104" t="s">
        <v>2181</v>
      </c>
      <c r="T46" s="63" t="s">
        <v>2014</v>
      </c>
      <c r="U46" s="57"/>
      <c r="V46" s="57"/>
      <c r="W46" s="57"/>
      <c r="X46" s="164"/>
      <c r="Y46" s="164"/>
      <c r="Z46" s="164"/>
      <c r="AA46" s="164"/>
      <c r="AB46" s="164"/>
      <c r="AC46" s="63" t="s">
        <v>2014</v>
      </c>
      <c r="AD46" s="57"/>
      <c r="AE46" s="57"/>
      <c r="AF46" s="57"/>
      <c r="AG46" s="57"/>
      <c r="AH46" s="65">
        <f t="shared" si="0"/>
        <v>27200000</v>
      </c>
      <c r="AI46" s="66" t="s">
        <v>2015</v>
      </c>
      <c r="AJ46" s="67" t="s">
        <v>392</v>
      </c>
      <c r="AK46" s="68" t="s">
        <v>395</v>
      </c>
      <c r="AL46" s="69" t="s">
        <v>2017</v>
      </c>
      <c r="AM46" s="59">
        <v>79254325</v>
      </c>
      <c r="AN46" s="59">
        <v>6</v>
      </c>
      <c r="AO46" s="61" t="s">
        <v>2018</v>
      </c>
      <c r="AP46" s="94">
        <v>22259</v>
      </c>
      <c r="AQ46" s="72">
        <f t="shared" si="6"/>
        <v>61.101369863013701</v>
      </c>
      <c r="AR46" s="62"/>
      <c r="AS46" s="66"/>
      <c r="AT46" s="57"/>
      <c r="AU46" s="62" t="s">
        <v>2383</v>
      </c>
      <c r="AV46" s="62" t="s">
        <v>2384</v>
      </c>
      <c r="AW46" s="66">
        <v>3124471500</v>
      </c>
      <c r="AX46" t="s">
        <v>2385</v>
      </c>
      <c r="AY46" s="75">
        <v>44578</v>
      </c>
      <c r="AZ46" s="165">
        <v>27200000</v>
      </c>
      <c r="BA46" s="77">
        <v>3400000</v>
      </c>
      <c r="BB46" s="3" t="s">
        <v>2034</v>
      </c>
      <c r="BC46" s="3">
        <v>8</v>
      </c>
      <c r="BD46" s="3"/>
      <c r="BE46" s="79">
        <f t="shared" si="1"/>
        <v>240</v>
      </c>
      <c r="BF46" s="56" t="s">
        <v>2023</v>
      </c>
      <c r="BG46" s="80">
        <v>20226620001363</v>
      </c>
      <c r="BH46" s="163">
        <v>2</v>
      </c>
      <c r="BI46" s="82">
        <v>362</v>
      </c>
      <c r="BJ46" s="83">
        <v>44580</v>
      </c>
      <c r="BK46" s="82">
        <v>27200000</v>
      </c>
      <c r="BL46" s="98"/>
      <c r="BM46" s="99"/>
      <c r="BN46" s="99"/>
      <c r="BO46" s="99"/>
      <c r="BP46" s="99"/>
      <c r="BQ46" s="99"/>
      <c r="BR46" s="115" t="s">
        <v>2386</v>
      </c>
      <c r="BS46" s="89" t="s">
        <v>2142</v>
      </c>
      <c r="BT46" s="166">
        <v>44580</v>
      </c>
      <c r="BU46" s="83">
        <v>44580</v>
      </c>
      <c r="BV46" s="83">
        <v>44822</v>
      </c>
      <c r="BW46" s="98"/>
      <c r="BX46" s="167"/>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101"/>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0">
        <f t="shared" si="2"/>
        <v>27200000</v>
      </c>
      <c r="FE46" s="89">
        <f t="shared" si="3"/>
        <v>44822</v>
      </c>
      <c r="FF46" s="56" t="str">
        <f t="shared" ca="1" si="4"/>
        <v xml:space="preserve"> TERMINADO</v>
      </c>
      <c r="FG46" s="99"/>
      <c r="FH46" s="99"/>
      <c r="FI46" s="102"/>
      <c r="FJ46" s="92" t="s">
        <v>399</v>
      </c>
    </row>
    <row r="47" spans="1:166" ht="15">
      <c r="A47" s="55">
        <v>66859</v>
      </c>
      <c r="B47" s="55" t="s">
        <v>2002</v>
      </c>
      <c r="C47" s="53" t="s">
        <v>2003</v>
      </c>
      <c r="D47" s="103" t="s">
        <v>2387</v>
      </c>
      <c r="E47" s="103"/>
      <c r="F47" s="3">
        <v>45</v>
      </c>
      <c r="G47" s="54" t="s">
        <v>2005</v>
      </c>
      <c r="H47" s="55">
        <v>200</v>
      </c>
      <c r="I47" s="56" t="s">
        <v>2006</v>
      </c>
      <c r="J47" s="103" t="s">
        <v>2388</v>
      </c>
      <c r="K47" s="57" t="s">
        <v>2389</v>
      </c>
      <c r="L47" s="58" t="s">
        <v>2390</v>
      </c>
      <c r="M47" s="59" t="s">
        <v>2010</v>
      </c>
      <c r="N47" s="59" t="s">
        <v>2058</v>
      </c>
      <c r="O47" s="59">
        <v>335</v>
      </c>
      <c r="P47" s="60">
        <v>44574</v>
      </c>
      <c r="Q47" s="59">
        <v>41600000</v>
      </c>
      <c r="R47" s="61" t="s">
        <v>2012</v>
      </c>
      <c r="S47" s="104" t="s">
        <v>2013</v>
      </c>
      <c r="T47" s="63" t="s">
        <v>2014</v>
      </c>
      <c r="U47" s="57"/>
      <c r="V47" s="57"/>
      <c r="W47" s="57"/>
      <c r="X47" s="164"/>
      <c r="Y47" s="164"/>
      <c r="Z47" s="164"/>
      <c r="AA47" s="164"/>
      <c r="AB47" s="164"/>
      <c r="AC47" s="63" t="s">
        <v>2014</v>
      </c>
      <c r="AD47" s="57"/>
      <c r="AE47" s="57"/>
      <c r="AF47" s="57"/>
      <c r="AG47" s="57"/>
      <c r="AH47" s="65">
        <f t="shared" si="0"/>
        <v>41600000</v>
      </c>
      <c r="AI47" s="66" t="s">
        <v>2061</v>
      </c>
      <c r="AJ47" s="67" t="s">
        <v>400</v>
      </c>
      <c r="AK47" s="68" t="s">
        <v>409</v>
      </c>
      <c r="AL47" s="69" t="s">
        <v>2017</v>
      </c>
      <c r="AM47" s="59">
        <v>80113532</v>
      </c>
      <c r="AN47" s="59">
        <v>3</v>
      </c>
      <c r="AO47" s="61" t="s">
        <v>2018</v>
      </c>
      <c r="AP47" s="94">
        <v>29692</v>
      </c>
      <c r="AQ47" s="72">
        <f t="shared" si="6"/>
        <v>40.736986301369861</v>
      </c>
      <c r="AR47" s="62"/>
      <c r="AS47" s="66"/>
      <c r="AT47" s="57"/>
      <c r="AU47" s="62" t="s">
        <v>2391</v>
      </c>
      <c r="AV47" s="62" t="s">
        <v>2392</v>
      </c>
      <c r="AW47" s="66">
        <v>3017074452</v>
      </c>
      <c r="AX47" t="s">
        <v>2393</v>
      </c>
      <c r="AY47" s="75">
        <v>44575</v>
      </c>
      <c r="AZ47" s="165">
        <v>20800000</v>
      </c>
      <c r="BA47" s="77">
        <v>2600000</v>
      </c>
      <c r="BB47" s="3" t="s">
        <v>2034</v>
      </c>
      <c r="BC47" s="3">
        <v>8</v>
      </c>
      <c r="BD47" s="3"/>
      <c r="BE47" s="79">
        <f t="shared" si="1"/>
        <v>240</v>
      </c>
      <c r="BF47" s="56" t="s">
        <v>2294</v>
      </c>
      <c r="BG47" s="80">
        <v>20226620001263</v>
      </c>
      <c r="BH47" s="163">
        <v>4</v>
      </c>
      <c r="BI47" s="82">
        <v>316</v>
      </c>
      <c r="BJ47" s="83">
        <v>44579</v>
      </c>
      <c r="BK47" s="82">
        <v>20800000</v>
      </c>
      <c r="BL47" s="98"/>
      <c r="BM47" s="99"/>
      <c r="BN47" s="99"/>
      <c r="BO47" s="99"/>
      <c r="BP47" s="99"/>
      <c r="BQ47" s="99"/>
      <c r="BR47" s="115" t="s">
        <v>2394</v>
      </c>
      <c r="BS47" s="89" t="s">
        <v>2229</v>
      </c>
      <c r="BT47" s="166">
        <v>44579</v>
      </c>
      <c r="BU47" s="83">
        <v>44579</v>
      </c>
      <c r="BV47" s="83">
        <v>44821</v>
      </c>
      <c r="BW47" s="98"/>
      <c r="BX47" s="167"/>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101"/>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0">
        <f t="shared" si="2"/>
        <v>20800000</v>
      </c>
      <c r="FE47" s="89">
        <f t="shared" si="3"/>
        <v>44821</v>
      </c>
      <c r="FF47" s="56" t="str">
        <f t="shared" ca="1" si="4"/>
        <v xml:space="preserve"> TERMINADO</v>
      </c>
      <c r="FG47" s="99"/>
      <c r="FH47" s="99"/>
      <c r="FI47" s="102"/>
      <c r="FJ47" s="92" t="s">
        <v>408</v>
      </c>
    </row>
    <row r="48" spans="1:166" ht="15">
      <c r="A48" s="55">
        <v>66859</v>
      </c>
      <c r="B48" s="55" t="s">
        <v>2002</v>
      </c>
      <c r="C48" s="53" t="s">
        <v>2003</v>
      </c>
      <c r="D48" s="103" t="s">
        <v>2387</v>
      </c>
      <c r="E48" s="103"/>
      <c r="F48" s="3">
        <v>46</v>
      </c>
      <c r="G48" s="54" t="s">
        <v>2005</v>
      </c>
      <c r="H48" s="55">
        <v>199</v>
      </c>
      <c r="I48" s="56" t="s">
        <v>2006</v>
      </c>
      <c r="J48" s="103" t="s">
        <v>2388</v>
      </c>
      <c r="K48" s="57" t="s">
        <v>2389</v>
      </c>
      <c r="L48" s="58" t="s">
        <v>2390</v>
      </c>
      <c r="M48" s="59" t="s">
        <v>2010</v>
      </c>
      <c r="N48" s="59" t="s">
        <v>2058</v>
      </c>
      <c r="O48" s="59">
        <v>335</v>
      </c>
      <c r="P48" s="60">
        <v>44574</v>
      </c>
      <c r="Q48" s="59">
        <v>41600000</v>
      </c>
      <c r="R48" s="61" t="s">
        <v>2012</v>
      </c>
      <c r="S48" s="104" t="s">
        <v>2013</v>
      </c>
      <c r="T48" s="63" t="s">
        <v>2014</v>
      </c>
      <c r="U48" s="57"/>
      <c r="V48" s="57"/>
      <c r="W48" s="57"/>
      <c r="X48" s="164"/>
      <c r="Y48" s="164"/>
      <c r="Z48" s="164"/>
      <c r="AA48" s="164"/>
      <c r="AB48" s="164"/>
      <c r="AC48" s="63" t="s">
        <v>2014</v>
      </c>
      <c r="AD48" s="57"/>
      <c r="AE48" s="57"/>
      <c r="AF48" s="57"/>
      <c r="AG48" s="57"/>
      <c r="AH48" s="65">
        <f t="shared" si="0"/>
        <v>41600000</v>
      </c>
      <c r="AI48" s="66" t="s">
        <v>2061</v>
      </c>
      <c r="AJ48" s="67" t="s">
        <v>410</v>
      </c>
      <c r="AK48" s="68" t="s">
        <v>2395</v>
      </c>
      <c r="AL48" s="69" t="s">
        <v>2017</v>
      </c>
      <c r="AM48" s="59">
        <v>1030632130</v>
      </c>
      <c r="AN48" s="59">
        <v>1</v>
      </c>
      <c r="AO48" s="61" t="s">
        <v>2018</v>
      </c>
      <c r="AP48" s="94">
        <v>34279</v>
      </c>
      <c r="AQ48" s="72">
        <f t="shared" si="6"/>
        <v>28.169863013698631</v>
      </c>
      <c r="AR48" s="62"/>
      <c r="AS48" s="66"/>
      <c r="AT48" s="57"/>
      <c r="AU48" s="62" t="s">
        <v>2396</v>
      </c>
      <c r="AV48" s="62" t="s">
        <v>2397</v>
      </c>
      <c r="AW48" s="66">
        <v>3194696100</v>
      </c>
      <c r="AX48" t="s">
        <v>2398</v>
      </c>
      <c r="AY48" s="75">
        <v>44575</v>
      </c>
      <c r="AZ48" s="165">
        <v>20800000</v>
      </c>
      <c r="BA48" s="77">
        <v>2600000</v>
      </c>
      <c r="BB48" s="3" t="s">
        <v>2034</v>
      </c>
      <c r="BC48" s="3">
        <v>8</v>
      </c>
      <c r="BD48" s="3"/>
      <c r="BE48" s="79">
        <f t="shared" si="1"/>
        <v>240</v>
      </c>
      <c r="BF48" s="56" t="s">
        <v>2294</v>
      </c>
      <c r="BG48" s="80">
        <v>20226620001263</v>
      </c>
      <c r="BH48" s="163">
        <v>4</v>
      </c>
      <c r="BI48" s="82">
        <v>317</v>
      </c>
      <c r="BJ48" s="83">
        <v>44579</v>
      </c>
      <c r="BK48" s="82">
        <v>20800000</v>
      </c>
      <c r="BL48" s="98"/>
      <c r="BM48" s="99"/>
      <c r="BN48" s="99"/>
      <c r="BO48" s="99"/>
      <c r="BP48" s="99"/>
      <c r="BQ48" s="99"/>
      <c r="BR48" s="115" t="s">
        <v>2399</v>
      </c>
      <c r="BS48" s="89" t="s">
        <v>2229</v>
      </c>
      <c r="BT48" s="166">
        <v>44580</v>
      </c>
      <c r="BU48" s="83">
        <v>44580</v>
      </c>
      <c r="BV48" s="83">
        <v>44822</v>
      </c>
      <c r="BW48" s="98"/>
      <c r="BX48" s="167"/>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101"/>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0">
        <f t="shared" si="2"/>
        <v>20800000</v>
      </c>
      <c r="FE48" s="89">
        <f t="shared" si="3"/>
        <v>44822</v>
      </c>
      <c r="FF48" s="56" t="str">
        <f t="shared" ca="1" si="4"/>
        <v xml:space="preserve"> TERMINADO</v>
      </c>
      <c r="FG48" s="99"/>
      <c r="FH48" s="99"/>
      <c r="FI48" s="102"/>
      <c r="FJ48" s="92" t="s">
        <v>408</v>
      </c>
    </row>
    <row r="49" spans="1:166" ht="15">
      <c r="A49" s="55">
        <v>66963</v>
      </c>
      <c r="B49" s="55" t="s">
        <v>2002</v>
      </c>
      <c r="C49" s="53" t="s">
        <v>2003</v>
      </c>
      <c r="D49" s="103" t="s">
        <v>2400</v>
      </c>
      <c r="E49" s="103"/>
      <c r="F49" s="3">
        <v>47</v>
      </c>
      <c r="G49" s="54" t="s">
        <v>2005</v>
      </c>
      <c r="H49" s="55">
        <v>203</v>
      </c>
      <c r="I49" s="56" t="s">
        <v>2006</v>
      </c>
      <c r="J49" s="103" t="s">
        <v>2401</v>
      </c>
      <c r="K49" s="57" t="s">
        <v>2240</v>
      </c>
      <c r="L49" s="58" t="s">
        <v>2402</v>
      </c>
      <c r="M49" s="59" t="s">
        <v>2010</v>
      </c>
      <c r="N49" s="59" t="s">
        <v>2011</v>
      </c>
      <c r="O49" s="59">
        <v>342</v>
      </c>
      <c r="P49" s="60">
        <v>44574</v>
      </c>
      <c r="Q49" s="59">
        <v>60000000</v>
      </c>
      <c r="R49" s="61" t="s">
        <v>2012</v>
      </c>
      <c r="S49" s="104" t="s">
        <v>2013</v>
      </c>
      <c r="T49" s="63" t="s">
        <v>2014</v>
      </c>
      <c r="U49" s="57"/>
      <c r="V49" s="57"/>
      <c r="W49" s="57"/>
      <c r="X49" s="164"/>
      <c r="Y49" s="164"/>
      <c r="Z49" s="164"/>
      <c r="AA49" s="164"/>
      <c r="AB49" s="164"/>
      <c r="AC49" s="63" t="s">
        <v>2014</v>
      </c>
      <c r="AD49" s="57"/>
      <c r="AE49" s="57"/>
      <c r="AF49" s="57"/>
      <c r="AG49" s="57"/>
      <c r="AH49" s="65">
        <f t="shared" si="0"/>
        <v>60000000</v>
      </c>
      <c r="AI49" s="66" t="s">
        <v>2015</v>
      </c>
      <c r="AJ49" s="67" t="s">
        <v>414</v>
      </c>
      <c r="AK49" s="68" t="s">
        <v>2403</v>
      </c>
      <c r="AL49" s="69" t="s">
        <v>2017</v>
      </c>
      <c r="AM49" s="59">
        <v>1018419856</v>
      </c>
      <c r="AN49" s="59">
        <v>4</v>
      </c>
      <c r="AO49" s="61" t="s">
        <v>2018</v>
      </c>
      <c r="AP49" s="94">
        <v>32450</v>
      </c>
      <c r="AQ49" s="72">
        <f t="shared" si="6"/>
        <v>33.180821917808217</v>
      </c>
      <c r="AR49" s="62"/>
      <c r="AS49" s="66"/>
      <c r="AT49" s="57"/>
      <c r="AU49" s="62" t="s">
        <v>2031</v>
      </c>
      <c r="AV49" s="62" t="s">
        <v>2404</v>
      </c>
      <c r="AW49" s="66">
        <v>3006918255</v>
      </c>
      <c r="AX49" t="s">
        <v>2405</v>
      </c>
      <c r="AY49" s="75">
        <v>44575</v>
      </c>
      <c r="AZ49" s="165">
        <v>60000000</v>
      </c>
      <c r="BA49" s="77">
        <v>7500000</v>
      </c>
      <c r="BB49" s="3" t="s">
        <v>2034</v>
      </c>
      <c r="BC49" s="3">
        <v>8</v>
      </c>
      <c r="BD49" s="3"/>
      <c r="BE49" s="79">
        <f t="shared" si="1"/>
        <v>240</v>
      </c>
      <c r="BF49" s="56" t="s">
        <v>2406</v>
      </c>
      <c r="BG49" s="80" t="s">
        <v>2407</v>
      </c>
      <c r="BH49" s="163">
        <v>4</v>
      </c>
      <c r="BI49" s="82">
        <v>340</v>
      </c>
      <c r="BJ49" s="83">
        <v>44579</v>
      </c>
      <c r="BK49" s="82">
        <v>60000000</v>
      </c>
      <c r="BL49" s="98"/>
      <c r="BM49" s="99"/>
      <c r="BN49" s="99"/>
      <c r="BO49" s="99"/>
      <c r="BP49" s="99"/>
      <c r="BQ49" s="99"/>
      <c r="BR49" s="115" t="s">
        <v>2408</v>
      </c>
      <c r="BS49" s="89" t="s">
        <v>2409</v>
      </c>
      <c r="BT49" s="166">
        <v>44578</v>
      </c>
      <c r="BU49" s="83">
        <v>44579</v>
      </c>
      <c r="BV49" s="83">
        <v>44821</v>
      </c>
      <c r="BW49" s="98"/>
      <c r="BX49" s="167"/>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101"/>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0">
        <f t="shared" si="2"/>
        <v>60000000</v>
      </c>
      <c r="FE49" s="89">
        <f t="shared" si="3"/>
        <v>44821</v>
      </c>
      <c r="FF49" s="56" t="str">
        <f t="shared" ca="1" si="4"/>
        <v xml:space="preserve"> TERMINADO</v>
      </c>
      <c r="FG49" s="99"/>
      <c r="FH49" s="99"/>
      <c r="FI49" s="102"/>
      <c r="FJ49" s="92" t="s">
        <v>422</v>
      </c>
    </row>
    <row r="50" spans="1:166" ht="15">
      <c r="A50" s="55">
        <v>67521</v>
      </c>
      <c r="B50" s="55" t="s">
        <v>2002</v>
      </c>
      <c r="C50" s="53" t="s">
        <v>2003</v>
      </c>
      <c r="D50" s="103" t="s">
        <v>2410</v>
      </c>
      <c r="E50" s="103"/>
      <c r="F50" s="3">
        <v>48</v>
      </c>
      <c r="G50" s="54" t="s">
        <v>2005</v>
      </c>
      <c r="H50" s="55">
        <v>206</v>
      </c>
      <c r="I50" s="56" t="s">
        <v>2006</v>
      </c>
      <c r="J50" s="103" t="s">
        <v>2411</v>
      </c>
      <c r="K50" s="57" t="s">
        <v>2056</v>
      </c>
      <c r="L50" s="58" t="s">
        <v>2412</v>
      </c>
      <c r="M50" s="59" t="s">
        <v>2010</v>
      </c>
      <c r="N50" s="59" t="s">
        <v>2011</v>
      </c>
      <c r="O50" s="59">
        <v>336</v>
      </c>
      <c r="P50" s="60">
        <v>44574</v>
      </c>
      <c r="Q50" s="59">
        <v>54400000</v>
      </c>
      <c r="R50" s="61" t="s">
        <v>2012</v>
      </c>
      <c r="S50" s="104" t="s">
        <v>2013</v>
      </c>
      <c r="T50" s="63" t="s">
        <v>2014</v>
      </c>
      <c r="U50" s="57"/>
      <c r="V50" s="57"/>
      <c r="W50" s="57"/>
      <c r="X50" s="164"/>
      <c r="Y50" s="164"/>
      <c r="Z50" s="164"/>
      <c r="AA50" s="164"/>
      <c r="AB50" s="164"/>
      <c r="AC50" s="63" t="s">
        <v>2014</v>
      </c>
      <c r="AD50" s="57"/>
      <c r="AE50" s="57"/>
      <c r="AF50" s="57"/>
      <c r="AG50" s="57"/>
      <c r="AH50" s="65">
        <f t="shared" si="0"/>
        <v>54400000</v>
      </c>
      <c r="AI50" s="66" t="s">
        <v>2015</v>
      </c>
      <c r="AJ50" s="67" t="s">
        <v>424</v>
      </c>
      <c r="AK50" s="68" t="s">
        <v>427</v>
      </c>
      <c r="AL50" s="69" t="s">
        <v>2017</v>
      </c>
      <c r="AM50" s="59">
        <v>94391606</v>
      </c>
      <c r="AN50" s="59">
        <v>1</v>
      </c>
      <c r="AO50" s="61" t="s">
        <v>2018</v>
      </c>
      <c r="AP50" s="94">
        <v>27877</v>
      </c>
      <c r="AQ50" s="72">
        <f t="shared" si="6"/>
        <v>45.709589041095889</v>
      </c>
      <c r="AR50" s="62"/>
      <c r="AS50" s="66"/>
      <c r="AT50" s="57"/>
      <c r="AU50" s="62" t="s">
        <v>2413</v>
      </c>
      <c r="AV50" s="62" t="s">
        <v>2414</v>
      </c>
      <c r="AW50" s="66">
        <v>3217590491</v>
      </c>
      <c r="AX50" t="s">
        <v>2415</v>
      </c>
      <c r="AY50" s="75">
        <v>44575</v>
      </c>
      <c r="AZ50" s="165">
        <v>54400000</v>
      </c>
      <c r="BA50" s="77">
        <v>6800000</v>
      </c>
      <c r="BB50" s="3" t="s">
        <v>2034</v>
      </c>
      <c r="BC50" s="3">
        <v>8</v>
      </c>
      <c r="BD50" s="3"/>
      <c r="BE50" s="79">
        <f t="shared" si="1"/>
        <v>240</v>
      </c>
      <c r="BF50" s="56" t="s">
        <v>60</v>
      </c>
      <c r="BG50" s="80" t="s">
        <v>2313</v>
      </c>
      <c r="BH50" s="163">
        <v>5</v>
      </c>
      <c r="BI50" s="82">
        <v>339</v>
      </c>
      <c r="BJ50" s="83">
        <v>44579</v>
      </c>
      <c r="BK50" s="82">
        <v>54400000</v>
      </c>
      <c r="BL50" s="98"/>
      <c r="BM50" s="99"/>
      <c r="BN50" s="99"/>
      <c r="BO50" s="99"/>
      <c r="BP50" s="99"/>
      <c r="BQ50" s="99"/>
      <c r="BR50" s="115" t="s">
        <v>2416</v>
      </c>
      <c r="BS50" s="89" t="s">
        <v>2409</v>
      </c>
      <c r="BT50" s="166">
        <v>44578</v>
      </c>
      <c r="BU50" s="83">
        <v>44579</v>
      </c>
      <c r="BV50" s="83">
        <v>44821</v>
      </c>
      <c r="BW50" s="98"/>
      <c r="BX50" s="167"/>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101"/>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0">
        <f t="shared" si="2"/>
        <v>54400000</v>
      </c>
      <c r="FE50" s="89">
        <f t="shared" si="3"/>
        <v>44821</v>
      </c>
      <c r="FF50" s="56" t="str">
        <f t="shared" ca="1" si="4"/>
        <v xml:space="preserve"> TERMINADO</v>
      </c>
      <c r="FG50" s="99"/>
      <c r="FH50" s="99"/>
      <c r="FI50" s="102"/>
      <c r="FJ50" s="92" t="s">
        <v>431</v>
      </c>
    </row>
    <row r="51" spans="1:166" ht="15">
      <c r="A51" s="55">
        <v>66907</v>
      </c>
      <c r="B51" s="55" t="s">
        <v>2002</v>
      </c>
      <c r="C51" s="53" t="s">
        <v>2003</v>
      </c>
      <c r="D51" s="103" t="s">
        <v>2417</v>
      </c>
      <c r="E51" s="103"/>
      <c r="F51" s="3">
        <v>49</v>
      </c>
      <c r="G51" s="54" t="s">
        <v>2005</v>
      </c>
      <c r="H51" s="55">
        <v>191</v>
      </c>
      <c r="I51" s="56" t="s">
        <v>2006</v>
      </c>
      <c r="J51" s="103" t="s">
        <v>434</v>
      </c>
      <c r="K51" s="57" t="s">
        <v>2418</v>
      </c>
      <c r="L51" s="58" t="s">
        <v>2419</v>
      </c>
      <c r="M51" s="59" t="s">
        <v>2010</v>
      </c>
      <c r="N51" s="59" t="s">
        <v>2058</v>
      </c>
      <c r="O51" s="59">
        <v>343</v>
      </c>
      <c r="P51" s="60">
        <v>44574</v>
      </c>
      <c r="Q51" s="59">
        <v>27200000</v>
      </c>
      <c r="R51" s="61" t="s">
        <v>2012</v>
      </c>
      <c r="S51" s="104" t="s">
        <v>2013</v>
      </c>
      <c r="T51" s="63" t="s">
        <v>2014</v>
      </c>
      <c r="U51" s="57"/>
      <c r="V51" s="57"/>
      <c r="W51" s="57"/>
      <c r="X51" s="164"/>
      <c r="Y51" s="164"/>
      <c r="Z51" s="164"/>
      <c r="AA51" s="164"/>
      <c r="AB51" s="164"/>
      <c r="AC51" s="63" t="s">
        <v>2014</v>
      </c>
      <c r="AD51" s="57"/>
      <c r="AE51" s="57"/>
      <c r="AF51" s="57"/>
      <c r="AG51" s="57"/>
      <c r="AH51" s="65">
        <f t="shared" si="0"/>
        <v>27200000</v>
      </c>
      <c r="AI51" s="66" t="s">
        <v>2030</v>
      </c>
      <c r="AJ51" s="67" t="s">
        <v>432</v>
      </c>
      <c r="AK51" s="68" t="s">
        <v>2420</v>
      </c>
      <c r="AL51" s="69" t="s">
        <v>2017</v>
      </c>
      <c r="AM51" s="59">
        <v>1013628818</v>
      </c>
      <c r="AN51" s="59">
        <v>2</v>
      </c>
      <c r="AO51" s="61" t="s">
        <v>2018</v>
      </c>
      <c r="AP51" s="94">
        <v>33602</v>
      </c>
      <c r="AQ51" s="72">
        <f t="shared" si="6"/>
        <v>30.024657534246575</v>
      </c>
      <c r="AR51" s="62"/>
      <c r="AS51" s="66"/>
      <c r="AT51" s="57"/>
      <c r="AU51" s="62" t="s">
        <v>2042</v>
      </c>
      <c r="AV51" s="62" t="s">
        <v>2421</v>
      </c>
      <c r="AW51" s="66">
        <v>3126304721</v>
      </c>
      <c r="AX51" t="s">
        <v>2422</v>
      </c>
      <c r="AY51" s="75">
        <v>44575</v>
      </c>
      <c r="AZ51" s="165">
        <v>27200000</v>
      </c>
      <c r="BA51" s="77">
        <v>3400000</v>
      </c>
      <c r="BB51" s="3" t="s">
        <v>2034</v>
      </c>
      <c r="BC51" s="3">
        <v>8</v>
      </c>
      <c r="BD51" s="3"/>
      <c r="BE51" s="79">
        <f t="shared" si="1"/>
        <v>240</v>
      </c>
      <c r="BF51" s="56" t="s">
        <v>60</v>
      </c>
      <c r="BG51" s="80" t="s">
        <v>2313</v>
      </c>
      <c r="BH51" s="163">
        <v>1</v>
      </c>
      <c r="BI51" s="82">
        <v>336</v>
      </c>
      <c r="BJ51" s="83">
        <v>44579</v>
      </c>
      <c r="BK51" s="82">
        <v>27200000</v>
      </c>
      <c r="BL51" s="98"/>
      <c r="BM51" s="99"/>
      <c r="BN51" s="99"/>
      <c r="BO51" s="99"/>
      <c r="BP51" s="99"/>
      <c r="BQ51" s="99"/>
      <c r="BR51" s="115" t="s">
        <v>2423</v>
      </c>
      <c r="BS51" s="89" t="s">
        <v>2424</v>
      </c>
      <c r="BT51" s="166">
        <v>44579</v>
      </c>
      <c r="BU51" s="83">
        <v>44579</v>
      </c>
      <c r="BV51" s="83">
        <v>44821</v>
      </c>
      <c r="BW51" s="98"/>
      <c r="BX51" s="167"/>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101"/>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0">
        <f t="shared" si="2"/>
        <v>27200000</v>
      </c>
      <c r="FE51" s="89">
        <f t="shared" si="3"/>
        <v>44821</v>
      </c>
      <c r="FF51" s="56" t="str">
        <f t="shared" ca="1" si="4"/>
        <v xml:space="preserve"> TERMINADO</v>
      </c>
      <c r="FG51" s="99"/>
      <c r="FH51" s="99"/>
      <c r="FI51" s="102"/>
      <c r="FJ51" s="92" t="s">
        <v>437</v>
      </c>
    </row>
    <row r="52" spans="1:166" ht="15">
      <c r="A52" s="55">
        <v>67708</v>
      </c>
      <c r="B52" s="55" t="s">
        <v>2002</v>
      </c>
      <c r="C52" s="53" t="s">
        <v>2003</v>
      </c>
      <c r="D52" s="103" t="s">
        <v>2425</v>
      </c>
      <c r="E52" s="103"/>
      <c r="F52" s="3">
        <v>50</v>
      </c>
      <c r="G52" s="54" t="s">
        <v>2005</v>
      </c>
      <c r="H52" s="55">
        <v>222</v>
      </c>
      <c r="I52" s="56" t="s">
        <v>2006</v>
      </c>
      <c r="J52" s="103" t="s">
        <v>2426</v>
      </c>
      <c r="K52" s="57" t="s">
        <v>2372</v>
      </c>
      <c r="L52" s="58" t="s">
        <v>2427</v>
      </c>
      <c r="M52" s="59" t="s">
        <v>2010</v>
      </c>
      <c r="N52" s="59" t="s">
        <v>2011</v>
      </c>
      <c r="O52" s="59">
        <v>297</v>
      </c>
      <c r="P52" s="60">
        <v>44574</v>
      </c>
      <c r="Q52" s="59">
        <v>36400000</v>
      </c>
      <c r="R52" s="61" t="s">
        <v>2012</v>
      </c>
      <c r="S52" s="104" t="s">
        <v>2013</v>
      </c>
      <c r="T52" s="63" t="s">
        <v>2014</v>
      </c>
      <c r="U52" s="57"/>
      <c r="V52" s="57"/>
      <c r="W52" s="57"/>
      <c r="X52" s="164"/>
      <c r="Y52" s="164"/>
      <c r="Z52" s="164"/>
      <c r="AA52" s="164"/>
      <c r="AB52" s="164"/>
      <c r="AC52" s="63" t="s">
        <v>2014</v>
      </c>
      <c r="AD52" s="57"/>
      <c r="AE52" s="57"/>
      <c r="AF52" s="57"/>
      <c r="AG52" s="57"/>
      <c r="AH52" s="65">
        <f t="shared" si="0"/>
        <v>36400000</v>
      </c>
      <c r="AI52" s="66" t="s">
        <v>2173</v>
      </c>
      <c r="AJ52" s="67" t="s">
        <v>439</v>
      </c>
      <c r="AK52" s="68" t="s">
        <v>2428</v>
      </c>
      <c r="AL52" s="69" t="s">
        <v>2017</v>
      </c>
      <c r="AM52" s="59">
        <v>79867467</v>
      </c>
      <c r="AN52" s="59">
        <v>4</v>
      </c>
      <c r="AO52" s="61" t="s">
        <v>2018</v>
      </c>
      <c r="AP52" s="94">
        <v>27209</v>
      </c>
      <c r="AQ52" s="72">
        <f t="shared" si="6"/>
        <v>47.539726027397258</v>
      </c>
      <c r="AR52" s="62"/>
      <c r="AS52" s="66"/>
      <c r="AT52" s="57"/>
      <c r="AU52" s="62" t="s">
        <v>2429</v>
      </c>
      <c r="AV52" s="62" t="s">
        <v>2430</v>
      </c>
      <c r="AW52" s="66">
        <v>3115010099</v>
      </c>
      <c r="AX52" t="s">
        <v>2431</v>
      </c>
      <c r="AY52" s="75">
        <v>44575</v>
      </c>
      <c r="AZ52" s="165">
        <v>36400000</v>
      </c>
      <c r="BA52" s="77">
        <v>4550000</v>
      </c>
      <c r="BB52" s="3" t="s">
        <v>2034</v>
      </c>
      <c r="BC52" s="3">
        <v>8</v>
      </c>
      <c r="BD52" s="3"/>
      <c r="BE52" s="79">
        <f t="shared" si="1"/>
        <v>240</v>
      </c>
      <c r="BF52" s="56" t="s">
        <v>2023</v>
      </c>
      <c r="BG52" s="80">
        <v>20226620001363</v>
      </c>
      <c r="BH52" s="163">
        <v>1</v>
      </c>
      <c r="BI52" s="82">
        <v>359</v>
      </c>
      <c r="BJ52" s="83">
        <v>44580</v>
      </c>
      <c r="BK52" s="82">
        <v>36400000</v>
      </c>
      <c r="BL52" s="98"/>
      <c r="BM52" s="99"/>
      <c r="BN52" s="99"/>
      <c r="BO52" s="99"/>
      <c r="BP52" s="99"/>
      <c r="BQ52" s="99"/>
      <c r="BR52" s="115" t="s">
        <v>2432</v>
      </c>
      <c r="BS52" s="89" t="s">
        <v>2433</v>
      </c>
      <c r="BT52" s="166">
        <v>44579</v>
      </c>
      <c r="BU52" s="83">
        <v>44580</v>
      </c>
      <c r="BV52" s="83">
        <v>44822</v>
      </c>
      <c r="BW52" s="98"/>
      <c r="BX52" s="167"/>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101"/>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0">
        <f t="shared" si="2"/>
        <v>36400000</v>
      </c>
      <c r="FE52" s="89">
        <f t="shared" si="3"/>
        <v>44822</v>
      </c>
      <c r="FF52" s="56" t="str">
        <f t="shared" ca="1" si="4"/>
        <v xml:space="preserve"> TERMINADO</v>
      </c>
      <c r="FG52" s="99"/>
      <c r="FH52" s="99"/>
      <c r="FI52" s="102"/>
      <c r="FJ52" s="92" t="s">
        <v>446</v>
      </c>
    </row>
    <row r="53" spans="1:166" ht="15">
      <c r="A53" s="55">
        <v>66855</v>
      </c>
      <c r="B53" s="55" t="s">
        <v>2002</v>
      </c>
      <c r="C53" s="53" t="s">
        <v>2003</v>
      </c>
      <c r="D53" s="103" t="s">
        <v>2434</v>
      </c>
      <c r="E53" s="103"/>
      <c r="F53" s="3">
        <v>51</v>
      </c>
      <c r="G53" s="54" t="s">
        <v>2005</v>
      </c>
      <c r="H53" s="55">
        <v>197</v>
      </c>
      <c r="I53" s="56" t="s">
        <v>2006</v>
      </c>
      <c r="J53" s="103" t="s">
        <v>2435</v>
      </c>
      <c r="K53" s="57" t="s">
        <v>2436</v>
      </c>
      <c r="L53" s="58" t="s">
        <v>2437</v>
      </c>
      <c r="M53" s="59" t="s">
        <v>2010</v>
      </c>
      <c r="N53" s="59" t="s">
        <v>2058</v>
      </c>
      <c r="O53" s="59">
        <v>340</v>
      </c>
      <c r="P53" s="60">
        <v>44574</v>
      </c>
      <c r="Q53" s="59">
        <v>62800000</v>
      </c>
      <c r="R53" s="61" t="s">
        <v>2012</v>
      </c>
      <c r="S53" s="104" t="s">
        <v>2013</v>
      </c>
      <c r="T53" s="63" t="s">
        <v>2014</v>
      </c>
      <c r="U53" s="57"/>
      <c r="V53" s="57"/>
      <c r="W53" s="57"/>
      <c r="X53" s="164"/>
      <c r="Y53" s="164"/>
      <c r="Z53" s="164"/>
      <c r="AA53" s="164"/>
      <c r="AB53" s="164"/>
      <c r="AC53" s="63" t="s">
        <v>2014</v>
      </c>
      <c r="AD53" s="57"/>
      <c r="AE53" s="57"/>
      <c r="AF53" s="57"/>
      <c r="AG53" s="57"/>
      <c r="AH53" s="65">
        <f t="shared" si="0"/>
        <v>62800000</v>
      </c>
      <c r="AI53" s="66" t="s">
        <v>2071</v>
      </c>
      <c r="AJ53" s="67" t="s">
        <v>447</v>
      </c>
      <c r="AK53" s="68" t="s">
        <v>456</v>
      </c>
      <c r="AL53" s="69" t="s">
        <v>2017</v>
      </c>
      <c r="AM53" s="59">
        <v>65500490</v>
      </c>
      <c r="AN53" s="59">
        <v>8</v>
      </c>
      <c r="AO53" s="61" t="s">
        <v>2062</v>
      </c>
      <c r="AP53" s="94">
        <v>26650</v>
      </c>
      <c r="AQ53" s="72">
        <f t="shared" si="6"/>
        <v>49.07123287671233</v>
      </c>
      <c r="AR53" s="62"/>
      <c r="AS53" s="66"/>
      <c r="AT53" s="57"/>
      <c r="AU53" s="62" t="s">
        <v>2438</v>
      </c>
      <c r="AV53" s="62" t="s">
        <v>2439</v>
      </c>
      <c r="AW53" s="66">
        <v>3104643720</v>
      </c>
      <c r="AX53" t="s">
        <v>2440</v>
      </c>
      <c r="AY53" s="75">
        <v>44578</v>
      </c>
      <c r="AZ53" s="165">
        <v>20800000</v>
      </c>
      <c r="BA53" s="77">
        <v>2600000</v>
      </c>
      <c r="BB53" s="3" t="s">
        <v>2034</v>
      </c>
      <c r="BC53" s="3">
        <v>8</v>
      </c>
      <c r="BD53" s="3"/>
      <c r="BE53" s="79">
        <f t="shared" si="1"/>
        <v>240</v>
      </c>
      <c r="BF53" s="56" t="s">
        <v>2294</v>
      </c>
      <c r="BG53" s="80">
        <v>20226620001263</v>
      </c>
      <c r="BH53" s="163">
        <v>1</v>
      </c>
      <c r="BI53" s="82">
        <v>324</v>
      </c>
      <c r="BJ53" s="83">
        <v>44579</v>
      </c>
      <c r="BK53" s="82">
        <v>20800000</v>
      </c>
      <c r="BL53" s="98"/>
      <c r="BM53" s="99"/>
      <c r="BN53" s="99"/>
      <c r="BO53" s="99"/>
      <c r="BP53" s="99"/>
      <c r="BQ53" s="99"/>
      <c r="BR53" s="115" t="s">
        <v>2441</v>
      </c>
      <c r="BS53" s="89" t="s">
        <v>2360</v>
      </c>
      <c r="BT53" s="166">
        <v>44581</v>
      </c>
      <c r="BU53" s="83">
        <v>44581</v>
      </c>
      <c r="BV53" s="83">
        <v>44823</v>
      </c>
      <c r="BW53" s="98"/>
      <c r="BX53" s="167"/>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101"/>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0">
        <f t="shared" si="2"/>
        <v>20800000</v>
      </c>
      <c r="FE53" s="89">
        <f t="shared" si="3"/>
        <v>44823</v>
      </c>
      <c r="FF53" s="56" t="str">
        <f t="shared" ca="1" si="4"/>
        <v xml:space="preserve"> TERMINADO</v>
      </c>
      <c r="FG53" s="99"/>
      <c r="FH53" s="99"/>
      <c r="FI53" s="102"/>
      <c r="FJ53" s="92" t="s">
        <v>455</v>
      </c>
    </row>
    <row r="54" spans="1:166" ht="15">
      <c r="A54" s="55">
        <v>66855</v>
      </c>
      <c r="B54" s="55" t="s">
        <v>2002</v>
      </c>
      <c r="C54" s="53" t="s">
        <v>2003</v>
      </c>
      <c r="D54" s="103" t="s">
        <v>2434</v>
      </c>
      <c r="E54" s="103"/>
      <c r="F54" s="3">
        <v>52</v>
      </c>
      <c r="G54" s="54" t="s">
        <v>2005</v>
      </c>
      <c r="H54" s="55">
        <v>198</v>
      </c>
      <c r="I54" s="56" t="s">
        <v>2006</v>
      </c>
      <c r="J54" s="103" t="s">
        <v>2435</v>
      </c>
      <c r="K54" s="57" t="s">
        <v>2442</v>
      </c>
      <c r="L54" s="58" t="s">
        <v>2437</v>
      </c>
      <c r="M54" s="59" t="s">
        <v>2010</v>
      </c>
      <c r="N54" s="59" t="s">
        <v>2058</v>
      </c>
      <c r="O54" s="59">
        <v>340</v>
      </c>
      <c r="P54" s="60">
        <v>44574</v>
      </c>
      <c r="Q54" s="59">
        <v>62800000</v>
      </c>
      <c r="R54" s="61" t="s">
        <v>2012</v>
      </c>
      <c r="S54" s="104" t="s">
        <v>2013</v>
      </c>
      <c r="T54" s="63" t="s">
        <v>2014</v>
      </c>
      <c r="U54" s="57"/>
      <c r="V54" s="57"/>
      <c r="W54" s="57"/>
      <c r="X54" s="164"/>
      <c r="Y54" s="164"/>
      <c r="Z54" s="164"/>
      <c r="AA54" s="164"/>
      <c r="AB54" s="164"/>
      <c r="AC54" s="63" t="s">
        <v>2014</v>
      </c>
      <c r="AD54" s="57"/>
      <c r="AE54" s="57"/>
      <c r="AF54" s="57"/>
      <c r="AG54" s="57"/>
      <c r="AH54" s="65">
        <f t="shared" si="0"/>
        <v>62800000</v>
      </c>
      <c r="AI54" s="66" t="s">
        <v>2071</v>
      </c>
      <c r="AJ54" s="67" t="s">
        <v>457</v>
      </c>
      <c r="AK54" s="68" t="s">
        <v>2443</v>
      </c>
      <c r="AL54" s="69" t="s">
        <v>2017</v>
      </c>
      <c r="AM54" s="59">
        <v>80223563</v>
      </c>
      <c r="AN54" s="59">
        <v>3</v>
      </c>
      <c r="AO54" s="61" t="s">
        <v>2018</v>
      </c>
      <c r="AP54" s="94">
        <v>30466</v>
      </c>
      <c r="AQ54" s="72">
        <f t="shared" si="6"/>
        <v>38.61643835616438</v>
      </c>
      <c r="AR54" s="62"/>
      <c r="AS54" s="66"/>
      <c r="AT54" s="57"/>
      <c r="AU54" s="62" t="s">
        <v>2271</v>
      </c>
      <c r="AV54" s="62" t="s">
        <v>2444</v>
      </c>
      <c r="AW54" s="66">
        <v>3013075277</v>
      </c>
      <c r="AX54" t="s">
        <v>2445</v>
      </c>
      <c r="AY54" s="75">
        <v>44579</v>
      </c>
      <c r="AZ54" s="165">
        <v>20800000</v>
      </c>
      <c r="BA54" s="77">
        <v>2600000</v>
      </c>
      <c r="BB54" s="3" t="s">
        <v>2034</v>
      </c>
      <c r="BC54" s="3">
        <v>8</v>
      </c>
      <c r="BD54" s="3"/>
      <c r="BE54" s="79">
        <f t="shared" si="1"/>
        <v>240</v>
      </c>
      <c r="BF54" s="56" t="s">
        <v>2294</v>
      </c>
      <c r="BG54" s="80">
        <v>20226620001263</v>
      </c>
      <c r="BH54" s="163">
        <v>1</v>
      </c>
      <c r="BI54" s="82">
        <v>334</v>
      </c>
      <c r="BJ54" s="83">
        <v>44579</v>
      </c>
      <c r="BK54" s="82">
        <v>20800000</v>
      </c>
      <c r="BL54" s="98"/>
      <c r="BM54" s="99"/>
      <c r="BN54" s="99"/>
      <c r="BO54" s="99"/>
      <c r="BP54" s="99"/>
      <c r="BQ54" s="99"/>
      <c r="BR54" s="115" t="s">
        <v>2446</v>
      </c>
      <c r="BS54" s="89" t="s">
        <v>2424</v>
      </c>
      <c r="BT54" s="166">
        <v>44579</v>
      </c>
      <c r="BU54" s="83">
        <v>44580</v>
      </c>
      <c r="BV54" s="83">
        <v>44822</v>
      </c>
      <c r="BW54" s="98"/>
      <c r="BX54" s="167"/>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101"/>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0">
        <f t="shared" si="2"/>
        <v>20800000</v>
      </c>
      <c r="FE54" s="89">
        <f t="shared" si="3"/>
        <v>44822</v>
      </c>
      <c r="FF54" s="56" t="str">
        <f t="shared" ca="1" si="4"/>
        <v xml:space="preserve"> TERMINADO</v>
      </c>
      <c r="FG54" s="99"/>
      <c r="FH54" s="99"/>
      <c r="FI54" s="102"/>
      <c r="FJ54" s="92" t="s">
        <v>455</v>
      </c>
    </row>
    <row r="55" spans="1:166" ht="15">
      <c r="A55" s="55">
        <v>67577</v>
      </c>
      <c r="B55" s="55" t="s">
        <v>2002</v>
      </c>
      <c r="C55" s="53" t="s">
        <v>2003</v>
      </c>
      <c r="D55" s="103" t="s">
        <v>2447</v>
      </c>
      <c r="E55" s="103"/>
      <c r="F55" s="3">
        <v>53</v>
      </c>
      <c r="G55" s="54" t="s">
        <v>2005</v>
      </c>
      <c r="H55" s="55">
        <v>227</v>
      </c>
      <c r="I55" s="56" t="s">
        <v>2006</v>
      </c>
      <c r="J55" s="103" t="s">
        <v>2448</v>
      </c>
      <c r="K55" s="57" t="s">
        <v>2240</v>
      </c>
      <c r="L55" s="58" t="s">
        <v>2449</v>
      </c>
      <c r="M55" s="59" t="s">
        <v>2010</v>
      </c>
      <c r="N55" s="59" t="s">
        <v>2058</v>
      </c>
      <c r="O55" s="59">
        <v>291</v>
      </c>
      <c r="P55" s="60">
        <v>44574</v>
      </c>
      <c r="Q55" s="59">
        <v>22000000</v>
      </c>
      <c r="R55" s="61" t="s">
        <v>2012</v>
      </c>
      <c r="S55" s="104" t="s">
        <v>2013</v>
      </c>
      <c r="T55" s="63" t="s">
        <v>2014</v>
      </c>
      <c r="U55" s="57"/>
      <c r="V55" s="57"/>
      <c r="W55" s="57"/>
      <c r="X55" s="164"/>
      <c r="Y55" s="164"/>
      <c r="Z55" s="164"/>
      <c r="AA55" s="164"/>
      <c r="AB55" s="164"/>
      <c r="AC55" s="63" t="s">
        <v>2014</v>
      </c>
      <c r="AD55" s="57"/>
      <c r="AE55" s="57"/>
      <c r="AF55" s="57"/>
      <c r="AG55" s="57"/>
      <c r="AH55" s="65">
        <f t="shared" si="0"/>
        <v>22000000</v>
      </c>
      <c r="AI55" s="66" t="s">
        <v>2173</v>
      </c>
      <c r="AJ55" s="67" t="s">
        <v>462</v>
      </c>
      <c r="AK55" s="68" t="s">
        <v>465</v>
      </c>
      <c r="AL55" s="69" t="s">
        <v>2017</v>
      </c>
      <c r="AM55" s="59">
        <v>80831434</v>
      </c>
      <c r="AN55" s="59">
        <v>1</v>
      </c>
      <c r="AO55" s="61" t="s">
        <v>2018</v>
      </c>
      <c r="AP55" s="94">
        <v>31216</v>
      </c>
      <c r="AQ55" s="72">
        <f t="shared" si="6"/>
        <v>36.561643835616437</v>
      </c>
      <c r="AR55" s="62"/>
      <c r="AS55" s="66"/>
      <c r="AT55" s="57"/>
      <c r="AU55" s="62" t="s">
        <v>2450</v>
      </c>
      <c r="AV55" s="62" t="s">
        <v>2451</v>
      </c>
      <c r="AW55" s="66">
        <v>3014137883</v>
      </c>
      <c r="AX55" t="s">
        <v>2452</v>
      </c>
      <c r="AY55" s="75">
        <v>44575</v>
      </c>
      <c r="AZ55" s="165">
        <v>22000000</v>
      </c>
      <c r="BA55" s="77">
        <v>2750000</v>
      </c>
      <c r="BB55" s="3" t="s">
        <v>2034</v>
      </c>
      <c r="BC55" s="3">
        <v>8</v>
      </c>
      <c r="BD55" s="3"/>
      <c r="BE55" s="79">
        <f t="shared" si="1"/>
        <v>240</v>
      </c>
      <c r="BF55" s="56" t="s">
        <v>2245</v>
      </c>
      <c r="BG55" s="80" t="s">
        <v>2246</v>
      </c>
      <c r="BH55" s="163">
        <v>1</v>
      </c>
      <c r="BI55" s="82">
        <v>360</v>
      </c>
      <c r="BJ55" s="83">
        <v>44580</v>
      </c>
      <c r="BK55" s="82">
        <v>22000000</v>
      </c>
      <c r="BL55" s="98"/>
      <c r="BM55" s="99"/>
      <c r="BN55" s="99"/>
      <c r="BO55" s="99"/>
      <c r="BP55" s="99"/>
      <c r="BQ55" s="99"/>
      <c r="BR55" s="115" t="s">
        <v>2453</v>
      </c>
      <c r="BS55" s="89" t="s">
        <v>2142</v>
      </c>
      <c r="BT55" s="166">
        <v>44578</v>
      </c>
      <c r="BU55" s="83">
        <v>44580</v>
      </c>
      <c r="BV55" s="83">
        <v>44822</v>
      </c>
      <c r="BW55" s="98"/>
      <c r="BX55" s="167"/>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101"/>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0">
        <f t="shared" si="2"/>
        <v>22000000</v>
      </c>
      <c r="FE55" s="89">
        <f t="shared" si="3"/>
        <v>44822</v>
      </c>
      <c r="FF55" s="56" t="str">
        <f t="shared" ca="1" si="4"/>
        <v xml:space="preserve"> TERMINADO</v>
      </c>
      <c r="FG55" s="99"/>
      <c r="FH55" s="99"/>
      <c r="FI55" s="102"/>
      <c r="FJ55" s="92" t="s">
        <v>467</v>
      </c>
    </row>
    <row r="56" spans="1:166" ht="15">
      <c r="A56" s="55">
        <v>68899</v>
      </c>
      <c r="B56" s="55" t="s">
        <v>2002</v>
      </c>
      <c r="C56" s="53" t="s">
        <v>2003</v>
      </c>
      <c r="D56" s="103" t="s">
        <v>2454</v>
      </c>
      <c r="E56" s="103"/>
      <c r="F56" s="3">
        <v>54</v>
      </c>
      <c r="G56" s="54" t="s">
        <v>2455</v>
      </c>
      <c r="H56" s="55">
        <v>161</v>
      </c>
      <c r="I56" s="56" t="s">
        <v>2006</v>
      </c>
      <c r="J56" s="103" t="s">
        <v>2096</v>
      </c>
      <c r="K56" s="57" t="s">
        <v>2079</v>
      </c>
      <c r="L56" s="58" t="s">
        <v>2097</v>
      </c>
      <c r="M56" s="59" t="s">
        <v>2010</v>
      </c>
      <c r="N56" s="59" t="s">
        <v>2011</v>
      </c>
      <c r="O56" s="59">
        <v>372</v>
      </c>
      <c r="P56" s="60">
        <v>44575</v>
      </c>
      <c r="Q56" s="59">
        <v>45600000</v>
      </c>
      <c r="R56" s="116" t="s">
        <v>2456</v>
      </c>
      <c r="S56" s="104" t="s">
        <v>2457</v>
      </c>
      <c r="T56" s="63" t="s">
        <v>2014</v>
      </c>
      <c r="U56" s="57"/>
      <c r="V56" s="57"/>
      <c r="W56" s="57"/>
      <c r="X56" s="164"/>
      <c r="Y56" s="164"/>
      <c r="Z56" s="164"/>
      <c r="AA56" s="164"/>
      <c r="AB56" s="164"/>
      <c r="AC56" s="63" t="s">
        <v>2014</v>
      </c>
      <c r="AD56" s="57"/>
      <c r="AE56" s="57"/>
      <c r="AF56" s="57"/>
      <c r="AG56" s="57"/>
      <c r="AH56" s="65">
        <f t="shared" si="0"/>
        <v>45600000</v>
      </c>
      <c r="AI56" s="66" t="s">
        <v>2071</v>
      </c>
      <c r="AJ56" s="67" t="s">
        <v>468</v>
      </c>
      <c r="AK56" s="68" t="s">
        <v>2458</v>
      </c>
      <c r="AL56" s="69" t="s">
        <v>2017</v>
      </c>
      <c r="AM56" s="59">
        <v>1033744712</v>
      </c>
      <c r="AN56" s="59">
        <v>1</v>
      </c>
      <c r="AO56" s="61" t="s">
        <v>2062</v>
      </c>
      <c r="AP56" s="94">
        <v>33744</v>
      </c>
      <c r="AQ56" s="72">
        <f t="shared" si="6"/>
        <v>29.635616438356163</v>
      </c>
      <c r="AR56" s="62"/>
      <c r="AS56" s="66"/>
      <c r="AT56" s="57"/>
      <c r="AU56" s="62" t="s">
        <v>2100</v>
      </c>
      <c r="AV56" s="62" t="s">
        <v>2459</v>
      </c>
      <c r="AW56" s="66">
        <v>3057082799</v>
      </c>
      <c r="AX56" t="s">
        <v>476</v>
      </c>
      <c r="AY56" s="75">
        <v>44575</v>
      </c>
      <c r="AZ56" s="165">
        <v>45600000</v>
      </c>
      <c r="BA56" s="77">
        <v>5700000</v>
      </c>
      <c r="BB56" s="3" t="s">
        <v>2034</v>
      </c>
      <c r="BC56" s="3">
        <v>8</v>
      </c>
      <c r="BD56" s="3"/>
      <c r="BE56" s="79">
        <f t="shared" si="1"/>
        <v>240</v>
      </c>
      <c r="BF56" s="56" t="s">
        <v>94</v>
      </c>
      <c r="BG56" s="80">
        <v>20226620068961</v>
      </c>
      <c r="BH56" s="105">
        <v>1</v>
      </c>
      <c r="BI56" s="82">
        <v>318</v>
      </c>
      <c r="BJ56" s="83">
        <v>44579</v>
      </c>
      <c r="BK56" s="82">
        <v>45600000</v>
      </c>
      <c r="BL56" s="98"/>
      <c r="BM56" s="99"/>
      <c r="BN56" s="99"/>
      <c r="BO56" s="99"/>
      <c r="BP56" s="99"/>
      <c r="BQ56" s="99"/>
      <c r="BR56" s="115" t="s">
        <v>2460</v>
      </c>
      <c r="BS56" s="89" t="s">
        <v>2461</v>
      </c>
      <c r="BT56" s="166">
        <v>44579</v>
      </c>
      <c r="BU56" s="83">
        <v>44579</v>
      </c>
      <c r="BV56" s="83">
        <v>44821</v>
      </c>
      <c r="BW56" s="98"/>
      <c r="BX56" s="167"/>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101"/>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0">
        <f t="shared" si="2"/>
        <v>45600000</v>
      </c>
      <c r="FE56" s="89">
        <f t="shared" si="3"/>
        <v>44821</v>
      </c>
      <c r="FF56" s="56" t="str">
        <f t="shared" ca="1" si="4"/>
        <v xml:space="preserve"> TERMINADO</v>
      </c>
      <c r="FG56" s="99"/>
      <c r="FH56" s="99"/>
      <c r="FI56" s="102"/>
      <c r="FJ56" s="92" t="s">
        <v>475</v>
      </c>
    </row>
    <row r="57" spans="1:166" ht="15">
      <c r="A57" s="55">
        <v>66845</v>
      </c>
      <c r="B57" s="55" t="s">
        <v>2002</v>
      </c>
      <c r="C57" s="53" t="s">
        <v>2003</v>
      </c>
      <c r="D57" s="103" t="s">
        <v>2269</v>
      </c>
      <c r="E57" s="103"/>
      <c r="F57" s="3">
        <v>55</v>
      </c>
      <c r="G57" s="54" t="s">
        <v>2005</v>
      </c>
      <c r="H57" s="55">
        <v>215</v>
      </c>
      <c r="I57" s="56" t="s">
        <v>2006</v>
      </c>
      <c r="J57" s="103" t="s">
        <v>287</v>
      </c>
      <c r="K57" s="57" t="s">
        <v>2209</v>
      </c>
      <c r="L57" s="58" t="s">
        <v>2270</v>
      </c>
      <c r="M57" s="59" t="s">
        <v>2010</v>
      </c>
      <c r="N57" s="59" t="s">
        <v>2058</v>
      </c>
      <c r="O57" s="59">
        <v>373</v>
      </c>
      <c r="P57" s="60">
        <v>44578</v>
      </c>
      <c r="Q57" s="59">
        <v>124800000</v>
      </c>
      <c r="R57" s="61" t="s">
        <v>2012</v>
      </c>
      <c r="S57" s="104" t="s">
        <v>2013</v>
      </c>
      <c r="T57" s="63" t="s">
        <v>2014</v>
      </c>
      <c r="U57" s="57"/>
      <c r="V57" s="57"/>
      <c r="W57" s="57"/>
      <c r="X57" s="164"/>
      <c r="Y57" s="164"/>
      <c r="Z57" s="164"/>
      <c r="AA57" s="164"/>
      <c r="AB57" s="164"/>
      <c r="AC57" s="63" t="s">
        <v>2014</v>
      </c>
      <c r="AD57" s="57"/>
      <c r="AE57" s="57"/>
      <c r="AF57" s="57"/>
      <c r="AG57" s="57"/>
      <c r="AH57" s="65">
        <f t="shared" si="0"/>
        <v>124800000</v>
      </c>
      <c r="AI57" s="66" t="s">
        <v>2030</v>
      </c>
      <c r="AJ57" s="67" t="s">
        <v>477</v>
      </c>
      <c r="AK57" s="68" t="s">
        <v>479</v>
      </c>
      <c r="AL57" s="69" t="s">
        <v>2017</v>
      </c>
      <c r="AM57" s="59">
        <v>83167890</v>
      </c>
      <c r="AN57" s="59">
        <v>8</v>
      </c>
      <c r="AO57" s="61" t="s">
        <v>2018</v>
      </c>
      <c r="AP57" s="94">
        <v>25771</v>
      </c>
      <c r="AQ57" s="72">
        <f t="shared" si="6"/>
        <v>51.479452054794521</v>
      </c>
      <c r="AR57" s="62"/>
      <c r="AS57" s="66"/>
      <c r="AT57" s="57"/>
      <c r="AU57" s="62" t="s">
        <v>2063</v>
      </c>
      <c r="AV57" s="62" t="s">
        <v>2462</v>
      </c>
      <c r="AW57" s="66">
        <v>3164782813</v>
      </c>
      <c r="AX57" t="s">
        <v>2463</v>
      </c>
      <c r="AY57" s="75">
        <v>44579</v>
      </c>
      <c r="AZ57" s="165">
        <v>20800000</v>
      </c>
      <c r="BA57" s="77">
        <v>2600000</v>
      </c>
      <c r="BB57" s="3" t="s">
        <v>2034</v>
      </c>
      <c r="BC57" s="3">
        <v>8</v>
      </c>
      <c r="BD57" s="3"/>
      <c r="BE57" s="79">
        <f t="shared" si="1"/>
        <v>240</v>
      </c>
      <c r="BF57" s="96" t="s">
        <v>2212</v>
      </c>
      <c r="BG57" s="112" t="s">
        <v>2213</v>
      </c>
      <c r="BH57" s="81">
        <v>1</v>
      </c>
      <c r="BI57" s="82">
        <v>346</v>
      </c>
      <c r="BJ57" s="83">
        <v>44579</v>
      </c>
      <c r="BK57" s="82">
        <v>20800000</v>
      </c>
      <c r="BL57" s="98"/>
      <c r="BM57" s="99"/>
      <c r="BN57" s="99"/>
      <c r="BO57" s="99"/>
      <c r="BP57" s="99"/>
      <c r="BQ57" s="99"/>
      <c r="BR57" s="115" t="s">
        <v>2464</v>
      </c>
      <c r="BS57" s="89" t="s">
        <v>2142</v>
      </c>
      <c r="BT57" s="166">
        <v>44580</v>
      </c>
      <c r="BU57" s="83">
        <v>44580</v>
      </c>
      <c r="BV57" s="83">
        <v>44822</v>
      </c>
      <c r="BW57" s="98"/>
      <c r="BX57" s="167"/>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101"/>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0">
        <f t="shared" si="2"/>
        <v>20800000</v>
      </c>
      <c r="FE57" s="89">
        <f t="shared" si="3"/>
        <v>44822</v>
      </c>
      <c r="FF57" s="56" t="str">
        <f t="shared" ca="1" si="4"/>
        <v xml:space="preserve"> TERMINADO</v>
      </c>
      <c r="FG57" s="99"/>
      <c r="FH57" s="99"/>
      <c r="FI57" s="102"/>
      <c r="FJ57" s="92" t="s">
        <v>294</v>
      </c>
    </row>
    <row r="58" spans="1:166" ht="15">
      <c r="A58" s="55">
        <v>69064</v>
      </c>
      <c r="B58" s="55" t="s">
        <v>2002</v>
      </c>
      <c r="C58" s="53" t="s">
        <v>2003</v>
      </c>
      <c r="D58" s="103" t="s">
        <v>2465</v>
      </c>
      <c r="E58" s="103"/>
      <c r="F58" s="3">
        <v>56</v>
      </c>
      <c r="G58" s="54" t="s">
        <v>2005</v>
      </c>
      <c r="H58" s="55">
        <v>273</v>
      </c>
      <c r="I58" s="56" t="s">
        <v>2006</v>
      </c>
      <c r="J58" s="103" t="s">
        <v>535</v>
      </c>
      <c r="K58" s="57" t="s">
        <v>2466</v>
      </c>
      <c r="L58" s="58" t="s">
        <v>2467</v>
      </c>
      <c r="M58" s="59" t="s">
        <v>2010</v>
      </c>
      <c r="N58" s="59" t="s">
        <v>2011</v>
      </c>
      <c r="O58" s="59">
        <v>425</v>
      </c>
      <c r="P58" s="60">
        <v>44580</v>
      </c>
      <c r="Q58" s="59">
        <v>80000000</v>
      </c>
      <c r="R58" s="61" t="s">
        <v>2012</v>
      </c>
      <c r="S58" s="104" t="s">
        <v>2013</v>
      </c>
      <c r="T58" s="63" t="s">
        <v>2014</v>
      </c>
      <c r="U58" s="57"/>
      <c r="V58" s="57"/>
      <c r="W58" s="57"/>
      <c r="X58" s="164"/>
      <c r="Y58" s="164"/>
      <c r="Z58" s="164"/>
      <c r="AA58" s="164"/>
      <c r="AB58" s="164"/>
      <c r="AC58" s="63" t="s">
        <v>2014</v>
      </c>
      <c r="AD58" s="57"/>
      <c r="AE58" s="57"/>
      <c r="AF58" s="57"/>
      <c r="AG58" s="57"/>
      <c r="AH58" s="65">
        <f t="shared" si="0"/>
        <v>80000000</v>
      </c>
      <c r="AI58" s="66" t="s">
        <v>2061</v>
      </c>
      <c r="AJ58" s="67" t="s">
        <v>480</v>
      </c>
      <c r="AK58" s="68" t="s">
        <v>483</v>
      </c>
      <c r="AL58" s="69" t="s">
        <v>2017</v>
      </c>
      <c r="AM58" s="59">
        <v>1030551811</v>
      </c>
      <c r="AN58" s="59">
        <v>0</v>
      </c>
      <c r="AO58" s="61" t="s">
        <v>2062</v>
      </c>
      <c r="AP58" s="94">
        <v>32481</v>
      </c>
      <c r="AQ58" s="72">
        <f t="shared" si="6"/>
        <v>33.095890410958901</v>
      </c>
      <c r="AR58" s="62"/>
      <c r="AS58" s="66"/>
      <c r="AT58" s="57"/>
      <c r="AU58" s="62" t="s">
        <v>2100</v>
      </c>
      <c r="AV58" s="62" t="s">
        <v>2468</v>
      </c>
      <c r="AW58" s="66">
        <v>3204240492</v>
      </c>
      <c r="AX58" t="s">
        <v>2469</v>
      </c>
      <c r="AY58" s="75">
        <v>44581</v>
      </c>
      <c r="AZ58" s="165">
        <v>40000000</v>
      </c>
      <c r="BA58" s="77">
        <v>5000000</v>
      </c>
      <c r="BB58" s="3" t="s">
        <v>2034</v>
      </c>
      <c r="BC58" s="3">
        <v>8</v>
      </c>
      <c r="BD58" s="3"/>
      <c r="BE58" s="79">
        <f t="shared" si="1"/>
        <v>240</v>
      </c>
      <c r="BF58" s="96" t="s">
        <v>2470</v>
      </c>
      <c r="BG58" s="112" t="s">
        <v>2471</v>
      </c>
      <c r="BH58" s="105">
        <v>1</v>
      </c>
      <c r="BI58" s="82">
        <v>399</v>
      </c>
      <c r="BJ58" s="83">
        <v>44582</v>
      </c>
      <c r="BK58" s="82">
        <v>40000000</v>
      </c>
      <c r="BL58" s="98"/>
      <c r="BM58" s="99"/>
      <c r="BN58" s="99"/>
      <c r="BO58" s="99"/>
      <c r="BP58" s="99"/>
      <c r="BQ58" s="99"/>
      <c r="BR58" s="115" t="s">
        <v>2472</v>
      </c>
      <c r="BS58" s="89" t="s">
        <v>2473</v>
      </c>
      <c r="BT58" s="166">
        <v>44585</v>
      </c>
      <c r="BU58" s="83">
        <v>44585</v>
      </c>
      <c r="BV58" s="83">
        <v>44827</v>
      </c>
      <c r="BW58" s="98"/>
      <c r="BX58" s="167"/>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101"/>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0">
        <f t="shared" si="2"/>
        <v>40000000</v>
      </c>
      <c r="FE58" s="89">
        <f t="shared" si="3"/>
        <v>44827</v>
      </c>
      <c r="FF58" s="56" t="str">
        <f t="shared" ca="1" si="4"/>
        <v xml:space="preserve"> TERMINADO</v>
      </c>
      <c r="FG58" s="99"/>
      <c r="FH58" s="99"/>
      <c r="FI58" s="102"/>
      <c r="FJ58" s="92" t="s">
        <v>488</v>
      </c>
    </row>
    <row r="59" spans="1:166" ht="15">
      <c r="A59" s="55">
        <v>69064</v>
      </c>
      <c r="B59" s="55" t="s">
        <v>2002</v>
      </c>
      <c r="C59" s="53" t="s">
        <v>2003</v>
      </c>
      <c r="D59" s="103" t="s">
        <v>2465</v>
      </c>
      <c r="E59" s="103"/>
      <c r="F59" s="3">
        <v>57</v>
      </c>
      <c r="G59" s="54" t="s">
        <v>2005</v>
      </c>
      <c r="H59" s="55">
        <v>289</v>
      </c>
      <c r="I59" s="56" t="s">
        <v>2006</v>
      </c>
      <c r="J59" s="103" t="s">
        <v>535</v>
      </c>
      <c r="K59" s="57" t="s">
        <v>2466</v>
      </c>
      <c r="L59" s="58" t="s">
        <v>2467</v>
      </c>
      <c r="M59" s="59" t="s">
        <v>2010</v>
      </c>
      <c r="N59" s="59" t="s">
        <v>2011</v>
      </c>
      <c r="O59" s="59">
        <v>425</v>
      </c>
      <c r="P59" s="60">
        <v>44580</v>
      </c>
      <c r="Q59" s="59">
        <v>80000000</v>
      </c>
      <c r="R59" s="61" t="s">
        <v>2012</v>
      </c>
      <c r="S59" s="104" t="s">
        <v>2013</v>
      </c>
      <c r="T59" s="63" t="s">
        <v>2014</v>
      </c>
      <c r="U59" s="57"/>
      <c r="V59" s="57"/>
      <c r="W59" s="57"/>
      <c r="X59" s="164"/>
      <c r="Y59" s="164"/>
      <c r="Z59" s="164"/>
      <c r="AA59" s="164"/>
      <c r="AB59" s="164"/>
      <c r="AC59" s="63" t="s">
        <v>2014</v>
      </c>
      <c r="AD59" s="57"/>
      <c r="AE59" s="57"/>
      <c r="AF59" s="57"/>
      <c r="AG59" s="57"/>
      <c r="AH59" s="65">
        <f t="shared" si="0"/>
        <v>80000000</v>
      </c>
      <c r="AI59" s="66" t="s">
        <v>2061</v>
      </c>
      <c r="AJ59" s="67" t="s">
        <v>489</v>
      </c>
      <c r="AK59" s="68" t="s">
        <v>491</v>
      </c>
      <c r="AL59" s="69" t="s">
        <v>2017</v>
      </c>
      <c r="AM59" s="59">
        <v>1010190328</v>
      </c>
      <c r="AN59" s="59">
        <v>1</v>
      </c>
      <c r="AO59" s="61" t="s">
        <v>2018</v>
      </c>
      <c r="AP59" s="94">
        <v>33000</v>
      </c>
      <c r="AQ59" s="72">
        <f t="shared" si="6"/>
        <v>31.673972602739724</v>
      </c>
      <c r="AR59" s="62"/>
      <c r="AS59" s="66"/>
      <c r="AT59" s="57"/>
      <c r="AU59" s="168" t="s">
        <v>2031</v>
      </c>
      <c r="AV59" s="62" t="s">
        <v>2474</v>
      </c>
      <c r="AW59" s="66">
        <v>3125401215</v>
      </c>
      <c r="AX59" t="s">
        <v>2475</v>
      </c>
      <c r="AY59" s="75">
        <v>44581</v>
      </c>
      <c r="AZ59" s="165">
        <v>40000000</v>
      </c>
      <c r="BA59" s="77">
        <v>5000000</v>
      </c>
      <c r="BB59" s="3" t="s">
        <v>2034</v>
      </c>
      <c r="BC59" s="3">
        <v>8</v>
      </c>
      <c r="BD59" s="3"/>
      <c r="BE59" s="79">
        <f t="shared" si="1"/>
        <v>240</v>
      </c>
      <c r="BF59" s="96" t="s">
        <v>2470</v>
      </c>
      <c r="BG59" s="112" t="s">
        <v>2471</v>
      </c>
      <c r="BH59" s="105">
        <v>1</v>
      </c>
      <c r="BI59" s="82">
        <v>400</v>
      </c>
      <c r="BJ59" s="83">
        <v>44582</v>
      </c>
      <c r="BK59" s="82">
        <v>40000000</v>
      </c>
      <c r="BL59" s="98"/>
      <c r="BM59" s="99"/>
      <c r="BN59" s="99"/>
      <c r="BO59" s="99"/>
      <c r="BP59" s="99"/>
      <c r="BQ59" s="99"/>
      <c r="BR59" s="115" t="s">
        <v>2476</v>
      </c>
      <c r="BS59" s="89" t="s">
        <v>2477</v>
      </c>
      <c r="BT59" s="166">
        <v>44585</v>
      </c>
      <c r="BU59" s="83">
        <v>44585</v>
      </c>
      <c r="BV59" s="83">
        <v>44827</v>
      </c>
      <c r="BW59" s="98"/>
      <c r="BX59" s="167"/>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101"/>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0">
        <f t="shared" si="2"/>
        <v>40000000</v>
      </c>
      <c r="FE59" s="89">
        <f t="shared" si="3"/>
        <v>44827</v>
      </c>
      <c r="FF59" s="56" t="str">
        <f t="shared" ca="1" si="4"/>
        <v xml:space="preserve"> TERMINADO</v>
      </c>
      <c r="FG59" s="99"/>
      <c r="FH59" s="99"/>
      <c r="FI59" s="102"/>
      <c r="FJ59" s="92" t="s">
        <v>488</v>
      </c>
    </row>
    <row r="60" spans="1:166" ht="15">
      <c r="A60" s="55">
        <v>67458</v>
      </c>
      <c r="B60" s="55" t="s">
        <v>2002</v>
      </c>
      <c r="C60" s="53" t="s">
        <v>2003</v>
      </c>
      <c r="D60" s="103" t="s">
        <v>2478</v>
      </c>
      <c r="E60" s="103"/>
      <c r="F60" s="3">
        <v>58</v>
      </c>
      <c r="G60" s="54" t="s">
        <v>2095</v>
      </c>
      <c r="H60" s="55">
        <v>99</v>
      </c>
      <c r="I60" s="56" t="s">
        <v>2006</v>
      </c>
      <c r="J60" s="103" t="s">
        <v>2479</v>
      </c>
      <c r="K60" s="57" t="s">
        <v>2480</v>
      </c>
      <c r="L60" s="58" t="s">
        <v>2481</v>
      </c>
      <c r="M60" s="59" t="s">
        <v>2010</v>
      </c>
      <c r="N60" s="59" t="s">
        <v>2011</v>
      </c>
      <c r="O60" s="59">
        <v>298</v>
      </c>
      <c r="P60" s="60">
        <v>44574</v>
      </c>
      <c r="Q60" s="59">
        <v>80000000</v>
      </c>
      <c r="R60" s="116" t="s">
        <v>2098</v>
      </c>
      <c r="S60" s="104" t="s">
        <v>2099</v>
      </c>
      <c r="T60" s="63" t="s">
        <v>2014</v>
      </c>
      <c r="U60" s="57"/>
      <c r="V60" s="57"/>
      <c r="W60" s="57"/>
      <c r="X60" s="164"/>
      <c r="Y60" s="164"/>
      <c r="Z60" s="164"/>
      <c r="AA60" s="164"/>
      <c r="AB60" s="164"/>
      <c r="AC60" s="63" t="s">
        <v>2014</v>
      </c>
      <c r="AD60" s="57"/>
      <c r="AE60" s="57"/>
      <c r="AF60" s="57"/>
      <c r="AG60" s="57"/>
      <c r="AH60" s="65">
        <f t="shared" si="0"/>
        <v>80000000</v>
      </c>
      <c r="AI60" s="66" t="s">
        <v>2015</v>
      </c>
      <c r="AJ60" s="67" t="s">
        <v>496</v>
      </c>
      <c r="AK60" s="68" t="s">
        <v>499</v>
      </c>
      <c r="AL60" s="69" t="s">
        <v>2017</v>
      </c>
      <c r="AM60" s="59">
        <v>1013604420</v>
      </c>
      <c r="AN60" s="59">
        <v>1</v>
      </c>
      <c r="AO60" s="61" t="s">
        <v>2018</v>
      </c>
      <c r="AP60" s="94">
        <v>32618</v>
      </c>
      <c r="AQ60" s="72">
        <f t="shared" si="6"/>
        <v>32.720547945205482</v>
      </c>
      <c r="AR60" s="62"/>
      <c r="AS60" s="66"/>
      <c r="AT60" s="57"/>
      <c r="AU60" s="62" t="s">
        <v>2482</v>
      </c>
      <c r="AV60" s="62" t="s">
        <v>2483</v>
      </c>
      <c r="AW60" s="66">
        <v>3123107795</v>
      </c>
      <c r="AX60" t="s">
        <v>2484</v>
      </c>
      <c r="AY60" s="75">
        <v>44578</v>
      </c>
      <c r="AZ60" s="165">
        <v>40000000</v>
      </c>
      <c r="BA60" s="77">
        <v>5000000</v>
      </c>
      <c r="BB60" s="3" t="s">
        <v>2034</v>
      </c>
      <c r="BC60" s="3">
        <v>8</v>
      </c>
      <c r="BD60" s="3"/>
      <c r="BE60" s="79">
        <f t="shared" si="1"/>
        <v>240</v>
      </c>
      <c r="BF60" s="56" t="s">
        <v>2023</v>
      </c>
      <c r="BG60" s="80">
        <v>20226620001363</v>
      </c>
      <c r="BH60" s="105">
        <v>2</v>
      </c>
      <c r="BI60" s="82">
        <v>323</v>
      </c>
      <c r="BJ60" s="83">
        <v>44579</v>
      </c>
      <c r="BK60" s="82">
        <v>40000000</v>
      </c>
      <c r="BL60" s="98"/>
      <c r="BM60" s="99"/>
      <c r="BN60" s="99"/>
      <c r="BO60" s="99"/>
      <c r="BP60" s="99"/>
      <c r="BQ60" s="99"/>
      <c r="BR60" s="115" t="s">
        <v>2485</v>
      </c>
      <c r="BS60" s="89" t="s">
        <v>2486</v>
      </c>
      <c r="BT60" s="166">
        <v>44578</v>
      </c>
      <c r="BU60" s="83">
        <v>44579</v>
      </c>
      <c r="BV60" s="83">
        <v>44821</v>
      </c>
      <c r="BW60" s="98"/>
      <c r="BX60" s="167"/>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101"/>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0">
        <f t="shared" si="2"/>
        <v>40000000</v>
      </c>
      <c r="FE60" s="89">
        <f t="shared" si="3"/>
        <v>44821</v>
      </c>
      <c r="FF60" s="56" t="str">
        <f t="shared" ca="1" si="4"/>
        <v xml:space="preserve"> TERMINADO</v>
      </c>
      <c r="FG60" s="99"/>
      <c r="FH60" s="99"/>
      <c r="FI60" s="102"/>
      <c r="FJ60" s="92" t="s">
        <v>500</v>
      </c>
    </row>
    <row r="61" spans="1:166" ht="15">
      <c r="A61" s="55">
        <v>69518</v>
      </c>
      <c r="B61" s="55" t="s">
        <v>2002</v>
      </c>
      <c r="C61" s="53" t="s">
        <v>2003</v>
      </c>
      <c r="D61" s="103" t="s">
        <v>2487</v>
      </c>
      <c r="E61" s="103"/>
      <c r="F61" s="3">
        <v>59</v>
      </c>
      <c r="G61" s="54" t="s">
        <v>2005</v>
      </c>
      <c r="H61" s="55">
        <v>235</v>
      </c>
      <c r="I61" s="56" t="s">
        <v>2006</v>
      </c>
      <c r="J61" s="103" t="s">
        <v>287</v>
      </c>
      <c r="K61" s="57" t="s">
        <v>2222</v>
      </c>
      <c r="L61" s="58" t="s">
        <v>2488</v>
      </c>
      <c r="M61" s="59" t="s">
        <v>2010</v>
      </c>
      <c r="N61" s="59" t="s">
        <v>2058</v>
      </c>
      <c r="O61" s="59">
        <v>408</v>
      </c>
      <c r="P61" s="60">
        <v>44579</v>
      </c>
      <c r="Q61" s="59">
        <v>20800000</v>
      </c>
      <c r="R61" s="61" t="s">
        <v>2012</v>
      </c>
      <c r="S61" s="104" t="s">
        <v>2013</v>
      </c>
      <c r="T61" s="63" t="s">
        <v>2014</v>
      </c>
      <c r="U61" s="57"/>
      <c r="V61" s="57"/>
      <c r="W61" s="57"/>
      <c r="X61" s="164"/>
      <c r="Y61" s="164"/>
      <c r="Z61" s="164"/>
      <c r="AA61" s="164"/>
      <c r="AB61" s="164"/>
      <c r="AC61" s="63" t="s">
        <v>2014</v>
      </c>
      <c r="AD61" s="57"/>
      <c r="AE61" s="57"/>
      <c r="AF61" s="57"/>
      <c r="AG61" s="57"/>
      <c r="AH61" s="65">
        <f t="shared" si="0"/>
        <v>20800000</v>
      </c>
      <c r="AI61" s="66" t="s">
        <v>2061</v>
      </c>
      <c r="AJ61" s="67" t="s">
        <v>501</v>
      </c>
      <c r="AK61" s="68" t="s">
        <v>510</v>
      </c>
      <c r="AL61" s="69" t="s">
        <v>2017</v>
      </c>
      <c r="AM61" s="59">
        <v>57409190</v>
      </c>
      <c r="AN61" s="59">
        <v>6</v>
      </c>
      <c r="AO61" s="61" t="s">
        <v>2062</v>
      </c>
      <c r="AP61" s="94">
        <v>27450</v>
      </c>
      <c r="AQ61" s="72">
        <f t="shared" si="6"/>
        <v>46.87945205479452</v>
      </c>
      <c r="AR61" s="62"/>
      <c r="AS61" s="66"/>
      <c r="AT61" s="57"/>
      <c r="AU61" s="62" t="s">
        <v>2489</v>
      </c>
      <c r="AV61" s="62" t="s">
        <v>2490</v>
      </c>
      <c r="AW61" s="66">
        <v>3142469893</v>
      </c>
      <c r="AX61" t="s">
        <v>2491</v>
      </c>
      <c r="AY61" s="75">
        <v>44586</v>
      </c>
      <c r="AZ61" s="165">
        <v>20800000</v>
      </c>
      <c r="BA61" s="77">
        <v>2600000</v>
      </c>
      <c r="BB61" s="3" t="s">
        <v>2034</v>
      </c>
      <c r="BC61" s="3">
        <v>8</v>
      </c>
      <c r="BD61" s="3"/>
      <c r="BE61" s="79">
        <f t="shared" si="1"/>
        <v>240</v>
      </c>
      <c r="BF61" s="96" t="s">
        <v>2226</v>
      </c>
      <c r="BG61" s="112" t="s">
        <v>2492</v>
      </c>
      <c r="BH61" s="105">
        <v>1</v>
      </c>
      <c r="BI61" s="82">
        <v>446</v>
      </c>
      <c r="BJ61" s="83">
        <v>44587</v>
      </c>
      <c r="BK61" s="82">
        <v>20800000</v>
      </c>
      <c r="BL61" s="98"/>
      <c r="BM61" s="99"/>
      <c r="BN61" s="99"/>
      <c r="BO61" s="99"/>
      <c r="BP61" s="99"/>
      <c r="BQ61" s="99"/>
      <c r="BR61" s="115" t="s">
        <v>2493</v>
      </c>
      <c r="BS61" s="89" t="s">
        <v>2494</v>
      </c>
      <c r="BT61" s="166">
        <v>44587</v>
      </c>
      <c r="BU61" s="83">
        <v>44593</v>
      </c>
      <c r="BV61" s="83">
        <v>44834</v>
      </c>
      <c r="BW61" s="98"/>
      <c r="BX61" s="167"/>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101"/>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0">
        <f t="shared" si="2"/>
        <v>20800000</v>
      </c>
      <c r="FE61" s="89">
        <f t="shared" si="3"/>
        <v>44834</v>
      </c>
      <c r="FF61" s="56" t="str">
        <f t="shared" ca="1" si="4"/>
        <v>EN EJECUCION</v>
      </c>
      <c r="FG61" s="99"/>
      <c r="FH61" s="99"/>
      <c r="FI61" s="102"/>
      <c r="FJ61" s="92" t="s">
        <v>509</v>
      </c>
    </row>
    <row r="62" spans="1:166" ht="15">
      <c r="A62" s="55">
        <v>67738</v>
      </c>
      <c r="B62" s="55" t="s">
        <v>2002</v>
      </c>
      <c r="C62" s="53" t="s">
        <v>2003</v>
      </c>
      <c r="D62" s="103" t="s">
        <v>2495</v>
      </c>
      <c r="E62" s="103"/>
      <c r="F62" s="3">
        <v>60</v>
      </c>
      <c r="G62" s="54" t="s">
        <v>2496</v>
      </c>
      <c r="H62" s="55">
        <v>264</v>
      </c>
      <c r="I62" s="56" t="s">
        <v>2006</v>
      </c>
      <c r="J62" s="103" t="s">
        <v>535</v>
      </c>
      <c r="K62" s="57" t="s">
        <v>2497</v>
      </c>
      <c r="L62" s="58" t="s">
        <v>2498</v>
      </c>
      <c r="M62" s="59" t="s">
        <v>2010</v>
      </c>
      <c r="N62" s="59" t="s">
        <v>2011</v>
      </c>
      <c r="O62" s="59">
        <v>303</v>
      </c>
      <c r="P62" s="60">
        <v>44574</v>
      </c>
      <c r="Q62" s="59">
        <v>40000000</v>
      </c>
      <c r="R62" s="116" t="s">
        <v>2499</v>
      </c>
      <c r="S62" s="104" t="s">
        <v>2500</v>
      </c>
      <c r="T62" s="63" t="s">
        <v>2014</v>
      </c>
      <c r="U62" s="57"/>
      <c r="V62" s="57"/>
      <c r="W62" s="57"/>
      <c r="X62" s="164"/>
      <c r="Y62" s="164"/>
      <c r="Z62" s="164"/>
      <c r="AA62" s="164"/>
      <c r="AB62" s="164"/>
      <c r="AC62" s="63" t="s">
        <v>2014</v>
      </c>
      <c r="AD62" s="57"/>
      <c r="AE62" s="57"/>
      <c r="AF62" s="57"/>
      <c r="AG62" s="57"/>
      <c r="AH62" s="65">
        <f t="shared" si="0"/>
        <v>40000000</v>
      </c>
      <c r="AI62" s="66" t="s">
        <v>2015</v>
      </c>
      <c r="AJ62" s="67" t="s">
        <v>511</v>
      </c>
      <c r="AK62" s="68" t="s">
        <v>513</v>
      </c>
      <c r="AL62" s="69" t="s">
        <v>2017</v>
      </c>
      <c r="AM62" s="59">
        <v>1013583600</v>
      </c>
      <c r="AN62" s="59">
        <v>9</v>
      </c>
      <c r="AO62" s="61" t="s">
        <v>2018</v>
      </c>
      <c r="AP62" s="94">
        <v>31732</v>
      </c>
      <c r="AQ62" s="72">
        <f t="shared" si="6"/>
        <v>35.147945205479452</v>
      </c>
      <c r="AR62" s="62"/>
      <c r="AS62" s="66"/>
      <c r="AT62" s="57"/>
      <c r="AU62" s="62" t="s">
        <v>2031</v>
      </c>
      <c r="AV62" s="62" t="s">
        <v>2501</v>
      </c>
      <c r="AW62" s="66">
        <v>3144226848</v>
      </c>
      <c r="AX62" t="s">
        <v>2502</v>
      </c>
      <c r="AY62" s="75">
        <v>44578</v>
      </c>
      <c r="AZ62" s="165">
        <v>40000000</v>
      </c>
      <c r="BA62" s="77">
        <v>5000000</v>
      </c>
      <c r="BB62" s="3" t="s">
        <v>2034</v>
      </c>
      <c r="BC62" s="3">
        <v>8</v>
      </c>
      <c r="BD62" s="3"/>
      <c r="BE62" s="79">
        <f t="shared" si="1"/>
        <v>240</v>
      </c>
      <c r="BF62" s="96" t="s">
        <v>2406</v>
      </c>
      <c r="BG62" s="112" t="s">
        <v>2407</v>
      </c>
      <c r="BH62" s="105">
        <v>2</v>
      </c>
      <c r="BI62" s="82">
        <v>322</v>
      </c>
      <c r="BJ62" s="83">
        <v>44579</v>
      </c>
      <c r="BK62" s="82">
        <v>40000000</v>
      </c>
      <c r="BL62" s="98"/>
      <c r="BM62" s="99"/>
      <c r="BN62" s="99"/>
      <c r="BO62" s="99"/>
      <c r="BP62" s="99"/>
      <c r="BQ62" s="99"/>
      <c r="BR62" s="115" t="s">
        <v>2503</v>
      </c>
      <c r="BS62" s="89" t="s">
        <v>2142</v>
      </c>
      <c r="BT62" s="166">
        <v>44578</v>
      </c>
      <c r="BU62" s="83">
        <v>44579</v>
      </c>
      <c r="BV62" s="83">
        <v>44821</v>
      </c>
      <c r="BW62" s="98"/>
      <c r="BX62" s="167"/>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101"/>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0">
        <f t="shared" si="2"/>
        <v>40000000</v>
      </c>
      <c r="FE62" s="89">
        <f t="shared" si="3"/>
        <v>44821</v>
      </c>
      <c r="FF62" s="56" t="str">
        <f t="shared" ca="1" si="4"/>
        <v xml:space="preserve"> TERMINADO</v>
      </c>
      <c r="FG62" s="99"/>
      <c r="FH62" s="99"/>
      <c r="FI62" s="102"/>
      <c r="FJ62" s="92" t="s">
        <v>514</v>
      </c>
    </row>
    <row r="63" spans="1:166" ht="15">
      <c r="A63" s="55">
        <v>67015</v>
      </c>
      <c r="B63" s="55" t="s">
        <v>2002</v>
      </c>
      <c r="C63" s="53" t="s">
        <v>2003</v>
      </c>
      <c r="D63" s="103" t="s">
        <v>2504</v>
      </c>
      <c r="E63" s="103"/>
      <c r="F63" s="3">
        <v>61</v>
      </c>
      <c r="G63" s="54" t="s">
        <v>2005</v>
      </c>
      <c r="H63" s="55">
        <v>183</v>
      </c>
      <c r="I63" s="56" t="s">
        <v>2006</v>
      </c>
      <c r="J63" s="103" t="s">
        <v>2505</v>
      </c>
      <c r="K63" s="57" t="s">
        <v>2506</v>
      </c>
      <c r="L63" s="58" t="s">
        <v>2507</v>
      </c>
      <c r="M63" s="59" t="s">
        <v>2010</v>
      </c>
      <c r="N63" s="59" t="s">
        <v>2011</v>
      </c>
      <c r="O63" s="59">
        <v>246</v>
      </c>
      <c r="P63" s="60">
        <v>44573</v>
      </c>
      <c r="Q63" s="59">
        <v>36400000</v>
      </c>
      <c r="R63" s="61" t="s">
        <v>2012</v>
      </c>
      <c r="S63" s="104" t="s">
        <v>2013</v>
      </c>
      <c r="T63" s="63" t="s">
        <v>2014</v>
      </c>
      <c r="U63" s="57"/>
      <c r="V63" s="57"/>
      <c r="W63" s="57"/>
      <c r="X63" s="164"/>
      <c r="Y63" s="164"/>
      <c r="Z63" s="164"/>
      <c r="AA63" s="164"/>
      <c r="AB63" s="164"/>
      <c r="AC63" s="63" t="s">
        <v>2014</v>
      </c>
      <c r="AD63" s="57"/>
      <c r="AE63" s="57"/>
      <c r="AF63" s="57"/>
      <c r="AG63" s="57"/>
      <c r="AH63" s="65">
        <f t="shared" si="0"/>
        <v>36400000</v>
      </c>
      <c r="AI63" s="66" t="s">
        <v>2188</v>
      </c>
      <c r="AJ63" s="67" t="s">
        <v>515</v>
      </c>
      <c r="AK63" s="68" t="s">
        <v>518</v>
      </c>
      <c r="AL63" s="69" t="s">
        <v>2017</v>
      </c>
      <c r="AM63" s="59">
        <v>80055320</v>
      </c>
      <c r="AN63" s="59">
        <v>1</v>
      </c>
      <c r="AO63" s="61" t="s">
        <v>2018</v>
      </c>
      <c r="AP63" s="94">
        <v>29105</v>
      </c>
      <c r="AQ63" s="72">
        <f t="shared" si="6"/>
        <v>42.345205479452055</v>
      </c>
      <c r="AR63" s="62"/>
      <c r="AS63" s="66"/>
      <c r="AT63" s="57"/>
      <c r="AU63" s="62" t="s">
        <v>2508</v>
      </c>
      <c r="AV63" s="62" t="s">
        <v>2509</v>
      </c>
      <c r="AW63" s="66">
        <v>3102390986</v>
      </c>
      <c r="AX63" t="s">
        <v>2510</v>
      </c>
      <c r="AY63" s="75">
        <v>44578</v>
      </c>
      <c r="AZ63" s="165">
        <v>36400000</v>
      </c>
      <c r="BA63" s="77">
        <v>4550000</v>
      </c>
      <c r="BB63" s="3" t="s">
        <v>2034</v>
      </c>
      <c r="BC63" s="3">
        <v>8</v>
      </c>
      <c r="BD63" s="3"/>
      <c r="BE63" s="79">
        <f t="shared" si="1"/>
        <v>240</v>
      </c>
      <c r="BF63" s="56" t="s">
        <v>2023</v>
      </c>
      <c r="BG63" s="80">
        <v>20226620001363</v>
      </c>
      <c r="BH63" s="105">
        <v>1</v>
      </c>
      <c r="BI63" s="82">
        <v>350</v>
      </c>
      <c r="BJ63" s="83">
        <v>44579</v>
      </c>
      <c r="BK63" s="82">
        <v>36400000</v>
      </c>
      <c r="BL63" s="98"/>
      <c r="BM63" s="99"/>
      <c r="BN63" s="99"/>
      <c r="BO63" s="99"/>
      <c r="BP63" s="99"/>
      <c r="BQ63" s="99"/>
      <c r="BR63" s="115" t="s">
        <v>2511</v>
      </c>
      <c r="BS63" s="89" t="s">
        <v>2512</v>
      </c>
      <c r="BT63" s="166">
        <v>44579</v>
      </c>
      <c r="BU63" s="83">
        <v>44579</v>
      </c>
      <c r="BV63" s="83">
        <v>44821</v>
      </c>
      <c r="BW63" s="98"/>
      <c r="BX63" s="167"/>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101"/>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0">
        <f t="shared" si="2"/>
        <v>36400000</v>
      </c>
      <c r="FE63" s="89">
        <f t="shared" si="3"/>
        <v>44821</v>
      </c>
      <c r="FF63" s="56" t="str">
        <f t="shared" ca="1" si="4"/>
        <v xml:space="preserve"> TERMINADO</v>
      </c>
      <c r="FG63" s="99"/>
      <c r="FH63" s="99"/>
      <c r="FI63" s="102"/>
      <c r="FJ63" s="92" t="s">
        <v>522</v>
      </c>
    </row>
    <row r="64" spans="1:166" ht="15">
      <c r="A64" s="55">
        <v>67336</v>
      </c>
      <c r="B64" s="55" t="s">
        <v>2002</v>
      </c>
      <c r="C64" s="53" t="s">
        <v>2003</v>
      </c>
      <c r="D64" s="103" t="s">
        <v>2513</v>
      </c>
      <c r="E64" s="103"/>
      <c r="F64" s="3">
        <v>62</v>
      </c>
      <c r="G64" s="54" t="s">
        <v>2170</v>
      </c>
      <c r="H64" s="55">
        <v>163</v>
      </c>
      <c r="I64" s="56" t="s">
        <v>2006</v>
      </c>
      <c r="J64" s="103" t="s">
        <v>2514</v>
      </c>
      <c r="K64" s="57" t="s">
        <v>2317</v>
      </c>
      <c r="L64" s="58" t="s">
        <v>2515</v>
      </c>
      <c r="M64" s="59" t="s">
        <v>2010</v>
      </c>
      <c r="N64" s="59" t="s">
        <v>2011</v>
      </c>
      <c r="O64" s="59">
        <v>337</v>
      </c>
      <c r="P64" s="60">
        <v>44574</v>
      </c>
      <c r="Q64" s="59">
        <v>60000000</v>
      </c>
      <c r="R64" s="61" t="s">
        <v>2171</v>
      </c>
      <c r="S64" s="104" t="s">
        <v>2172</v>
      </c>
      <c r="T64" s="63" t="s">
        <v>2014</v>
      </c>
      <c r="U64" s="57"/>
      <c r="V64" s="57"/>
      <c r="W64" s="57"/>
      <c r="X64" s="164"/>
      <c r="Y64" s="164"/>
      <c r="Z64" s="164"/>
      <c r="AA64" s="164"/>
      <c r="AB64" s="164"/>
      <c r="AC64" s="63" t="s">
        <v>2014</v>
      </c>
      <c r="AD64" s="57"/>
      <c r="AE64" s="57"/>
      <c r="AF64" s="57"/>
      <c r="AG64" s="57"/>
      <c r="AH64" s="65">
        <f t="shared" si="0"/>
        <v>60000000</v>
      </c>
      <c r="AI64" s="66" t="s">
        <v>2015</v>
      </c>
      <c r="AJ64" s="67" t="s">
        <v>523</v>
      </c>
      <c r="AK64" s="68" t="s">
        <v>526</v>
      </c>
      <c r="AL64" s="69" t="s">
        <v>2017</v>
      </c>
      <c r="AM64" s="59">
        <v>79505644</v>
      </c>
      <c r="AN64" s="59">
        <v>9</v>
      </c>
      <c r="AO64" s="61" t="s">
        <v>2018</v>
      </c>
      <c r="AP64" s="94">
        <v>25426</v>
      </c>
      <c r="AQ64" s="72">
        <f t="shared" si="6"/>
        <v>52.424657534246577</v>
      </c>
      <c r="AR64" s="62"/>
      <c r="AS64" s="66"/>
      <c r="AT64" s="57"/>
      <c r="AU64" s="62" t="s">
        <v>2516</v>
      </c>
      <c r="AV64" s="62" t="s">
        <v>2517</v>
      </c>
      <c r="AW64" s="66">
        <v>3158926756</v>
      </c>
      <c r="AX64" t="s">
        <v>2518</v>
      </c>
      <c r="AY64" s="75">
        <v>44578</v>
      </c>
      <c r="AZ64" s="165">
        <v>60000000</v>
      </c>
      <c r="BA64" s="77">
        <v>7500000</v>
      </c>
      <c r="BB64" s="3" t="s">
        <v>2034</v>
      </c>
      <c r="BC64" s="3">
        <v>8</v>
      </c>
      <c r="BD64" s="3"/>
      <c r="BE64" s="79">
        <f t="shared" si="1"/>
        <v>240</v>
      </c>
      <c r="BF64" s="56" t="s">
        <v>2083</v>
      </c>
      <c r="BG64" s="80">
        <v>20226620001353</v>
      </c>
      <c r="BH64" s="105">
        <v>5</v>
      </c>
      <c r="BI64" s="82">
        <v>343</v>
      </c>
      <c r="BJ64" s="83">
        <v>44579</v>
      </c>
      <c r="BK64" s="82">
        <v>60000000</v>
      </c>
      <c r="BL64" s="98"/>
      <c r="BM64" s="99"/>
      <c r="BN64" s="99"/>
      <c r="BO64" s="99"/>
      <c r="BP64" s="99"/>
      <c r="BQ64" s="99"/>
      <c r="BR64" s="115" t="s">
        <v>2519</v>
      </c>
      <c r="BS64" s="89" t="s">
        <v>2520</v>
      </c>
      <c r="BT64" s="166">
        <v>44580</v>
      </c>
      <c r="BU64" s="83">
        <v>44579</v>
      </c>
      <c r="BV64" s="83">
        <v>44821</v>
      </c>
      <c r="BW64" s="98"/>
      <c r="BX64" s="167"/>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101"/>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0">
        <f t="shared" si="2"/>
        <v>60000000</v>
      </c>
      <c r="FE64" s="89">
        <f t="shared" si="3"/>
        <v>44821</v>
      </c>
      <c r="FF64" s="56" t="str">
        <f t="shared" ca="1" si="4"/>
        <v xml:space="preserve"> TERMINADO</v>
      </c>
      <c r="FG64" s="99"/>
      <c r="FH64" s="99"/>
      <c r="FI64" s="102"/>
      <c r="FJ64" s="92" t="s">
        <v>527</v>
      </c>
    </row>
    <row r="65" spans="1:166" ht="15">
      <c r="A65" s="55">
        <v>67181</v>
      </c>
      <c r="B65" s="55" t="s">
        <v>2002</v>
      </c>
      <c r="C65" s="53" t="s">
        <v>2003</v>
      </c>
      <c r="D65" s="103" t="s">
        <v>2521</v>
      </c>
      <c r="E65" s="103"/>
      <c r="F65" s="3">
        <v>63</v>
      </c>
      <c r="G65" s="54" t="s">
        <v>2170</v>
      </c>
      <c r="H65" s="55">
        <v>64</v>
      </c>
      <c r="I65" s="56" t="s">
        <v>2006</v>
      </c>
      <c r="J65" s="103" t="s">
        <v>2522</v>
      </c>
      <c r="K65" s="57" t="s">
        <v>2372</v>
      </c>
      <c r="L65" s="58" t="s">
        <v>2523</v>
      </c>
      <c r="M65" s="59" t="s">
        <v>2010</v>
      </c>
      <c r="N65" s="59" t="s">
        <v>2011</v>
      </c>
      <c r="O65" s="59">
        <v>301</v>
      </c>
      <c r="P65" s="60">
        <v>44574</v>
      </c>
      <c r="Q65" s="59">
        <v>40000000</v>
      </c>
      <c r="R65" s="116" t="s">
        <v>2524</v>
      </c>
      <c r="S65" s="104" t="s">
        <v>2525</v>
      </c>
      <c r="T65" s="63" t="s">
        <v>2014</v>
      </c>
      <c r="U65" s="57"/>
      <c r="V65" s="57"/>
      <c r="W65" s="57"/>
      <c r="X65" s="164"/>
      <c r="Y65" s="164"/>
      <c r="Z65" s="164"/>
      <c r="AA65" s="164"/>
      <c r="AB65" s="164"/>
      <c r="AC65" s="63" t="s">
        <v>2014</v>
      </c>
      <c r="AD65" s="57"/>
      <c r="AE65" s="57"/>
      <c r="AF65" s="57"/>
      <c r="AG65" s="57"/>
      <c r="AH65" s="65">
        <f t="shared" si="0"/>
        <v>40000000</v>
      </c>
      <c r="AI65" s="66" t="s">
        <v>2188</v>
      </c>
      <c r="AJ65" s="67" t="s">
        <v>528</v>
      </c>
      <c r="AK65" s="68" t="s">
        <v>531</v>
      </c>
      <c r="AL65" s="69" t="s">
        <v>2017</v>
      </c>
      <c r="AM65" s="59">
        <v>52935032</v>
      </c>
      <c r="AN65" s="59">
        <v>8</v>
      </c>
      <c r="AO65" s="61" t="s">
        <v>2062</v>
      </c>
      <c r="AP65" s="94">
        <v>30593</v>
      </c>
      <c r="AQ65" s="72">
        <f t="shared" si="6"/>
        <v>38.268493150684932</v>
      </c>
      <c r="AR65" s="62"/>
      <c r="AS65" s="66"/>
      <c r="AT65" s="57"/>
      <c r="AU65" s="62" t="s">
        <v>2301</v>
      </c>
      <c r="AV65" s="62" t="s">
        <v>2526</v>
      </c>
      <c r="AW65" s="66">
        <v>3105541671</v>
      </c>
      <c r="AX65" t="s">
        <v>2527</v>
      </c>
      <c r="AY65" s="75">
        <v>44579</v>
      </c>
      <c r="AZ65" s="165">
        <v>40000000</v>
      </c>
      <c r="BA65" s="77">
        <v>5000000</v>
      </c>
      <c r="BB65" s="3" t="s">
        <v>2034</v>
      </c>
      <c r="BC65" s="3">
        <v>8</v>
      </c>
      <c r="BD65" s="3"/>
      <c r="BE65" s="79">
        <f t="shared" si="1"/>
        <v>240</v>
      </c>
      <c r="BF65" s="56" t="s">
        <v>2023</v>
      </c>
      <c r="BG65" s="80">
        <v>20226620001363</v>
      </c>
      <c r="BH65" s="105">
        <v>1</v>
      </c>
      <c r="BI65" s="82">
        <v>351</v>
      </c>
      <c r="BJ65" s="83">
        <v>44579</v>
      </c>
      <c r="BK65" s="82">
        <v>40000000</v>
      </c>
      <c r="BL65" s="98"/>
      <c r="BM65" s="99"/>
      <c r="BN65" s="99"/>
      <c r="BO65" s="99"/>
      <c r="BP65" s="99"/>
      <c r="BQ65" s="99"/>
      <c r="BR65" s="115" t="s">
        <v>2528</v>
      </c>
      <c r="BS65" s="89" t="s">
        <v>2529</v>
      </c>
      <c r="BT65" s="166">
        <v>44579</v>
      </c>
      <c r="BU65" s="83">
        <v>44580</v>
      </c>
      <c r="BV65" s="83">
        <v>44822</v>
      </c>
      <c r="BW65" s="98"/>
      <c r="BX65" s="167"/>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101"/>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0">
        <f t="shared" si="2"/>
        <v>40000000</v>
      </c>
      <c r="FE65" s="89">
        <f t="shared" si="3"/>
        <v>44822</v>
      </c>
      <c r="FF65" s="56" t="str">
        <f t="shared" ca="1" si="4"/>
        <v xml:space="preserve"> TERMINADO</v>
      </c>
      <c r="FG65" s="99"/>
      <c r="FH65" s="99"/>
      <c r="FI65" s="102"/>
      <c r="FJ65" s="92" t="s">
        <v>532</v>
      </c>
    </row>
    <row r="66" spans="1:166" ht="15">
      <c r="A66" s="55">
        <v>68603</v>
      </c>
      <c r="B66" s="55" t="s">
        <v>2002</v>
      </c>
      <c r="C66" s="53" t="s">
        <v>2003</v>
      </c>
      <c r="D66" s="103" t="s">
        <v>2530</v>
      </c>
      <c r="E66" s="103"/>
      <c r="F66" s="3">
        <v>64</v>
      </c>
      <c r="G66" s="54" t="s">
        <v>2005</v>
      </c>
      <c r="H66" s="55">
        <v>265</v>
      </c>
      <c r="I66" s="56" t="s">
        <v>2006</v>
      </c>
      <c r="J66" s="103" t="s">
        <v>535</v>
      </c>
      <c r="K66" s="57" t="s">
        <v>2240</v>
      </c>
      <c r="L66" s="58" t="s">
        <v>2241</v>
      </c>
      <c r="M66" s="59" t="s">
        <v>2010</v>
      </c>
      <c r="N66" s="59" t="s">
        <v>2011</v>
      </c>
      <c r="O66" s="59">
        <v>360</v>
      </c>
      <c r="P66" s="60">
        <v>44575</v>
      </c>
      <c r="Q66" s="59">
        <v>124800000</v>
      </c>
      <c r="R66" s="61" t="s">
        <v>2012</v>
      </c>
      <c r="S66" s="104" t="s">
        <v>2013</v>
      </c>
      <c r="T66" s="63" t="s">
        <v>2014</v>
      </c>
      <c r="U66" s="57"/>
      <c r="V66" s="57"/>
      <c r="W66" s="57"/>
      <c r="X66" s="164"/>
      <c r="Y66" s="164"/>
      <c r="Z66" s="164"/>
      <c r="AA66" s="164"/>
      <c r="AB66" s="164"/>
      <c r="AC66" s="63" t="s">
        <v>2014</v>
      </c>
      <c r="AD66" s="57"/>
      <c r="AE66" s="57"/>
      <c r="AF66" s="57"/>
      <c r="AG66" s="57"/>
      <c r="AH66" s="65">
        <f t="shared" si="0"/>
        <v>124800000</v>
      </c>
      <c r="AI66" s="66" t="s">
        <v>2071</v>
      </c>
      <c r="AJ66" s="67" t="s">
        <v>533</v>
      </c>
      <c r="AK66" s="68" t="s">
        <v>536</v>
      </c>
      <c r="AL66" s="69" t="s">
        <v>2017</v>
      </c>
      <c r="AM66" s="59">
        <v>1026270593</v>
      </c>
      <c r="AN66" s="59">
        <v>9</v>
      </c>
      <c r="AO66" s="61" t="s">
        <v>2062</v>
      </c>
      <c r="AP66" s="94">
        <v>33148</v>
      </c>
      <c r="AQ66" s="72">
        <f t="shared" si="6"/>
        <v>31.268493150684932</v>
      </c>
      <c r="AR66" s="62"/>
      <c r="AS66" s="66"/>
      <c r="AT66" s="57"/>
      <c r="AU66" s="62" t="s">
        <v>2031</v>
      </c>
      <c r="AV66" s="62" t="s">
        <v>2531</v>
      </c>
      <c r="AW66" s="66">
        <v>3108084513</v>
      </c>
      <c r="AX66" t="s">
        <v>2532</v>
      </c>
      <c r="AY66" s="75">
        <v>44579</v>
      </c>
      <c r="AZ66" s="165">
        <v>41600000</v>
      </c>
      <c r="BA66" s="77">
        <v>5200000</v>
      </c>
      <c r="BB66" s="3" t="s">
        <v>2034</v>
      </c>
      <c r="BC66" s="3">
        <v>8</v>
      </c>
      <c r="BD66" s="3"/>
      <c r="BE66" s="79">
        <f t="shared" si="1"/>
        <v>240</v>
      </c>
      <c r="BF66" s="96" t="s">
        <v>2245</v>
      </c>
      <c r="BG66" s="112" t="s">
        <v>2246</v>
      </c>
      <c r="BH66" s="105">
        <v>1</v>
      </c>
      <c r="BI66" s="82">
        <v>349</v>
      </c>
      <c r="BJ66" s="83">
        <v>44579</v>
      </c>
      <c r="BK66" s="82">
        <v>41600000</v>
      </c>
      <c r="BL66" s="98"/>
      <c r="BM66" s="99"/>
      <c r="BN66" s="99"/>
      <c r="BO66" s="99"/>
      <c r="BP66" s="99"/>
      <c r="BQ66" s="99"/>
      <c r="BR66" s="115" t="s">
        <v>2533</v>
      </c>
      <c r="BS66" s="89" t="s">
        <v>2534</v>
      </c>
      <c r="BT66" s="166">
        <v>44581</v>
      </c>
      <c r="BU66" s="83">
        <v>44581</v>
      </c>
      <c r="BV66" s="83">
        <v>44823</v>
      </c>
      <c r="BW66" s="98"/>
      <c r="BX66" s="167"/>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101"/>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0">
        <f t="shared" si="2"/>
        <v>41600000</v>
      </c>
      <c r="FE66" s="89">
        <f t="shared" si="3"/>
        <v>44823</v>
      </c>
      <c r="FF66" s="56" t="str">
        <f t="shared" ca="1" si="4"/>
        <v xml:space="preserve"> TERMINADO</v>
      </c>
      <c r="FG66" s="99"/>
      <c r="FH66" s="99"/>
      <c r="FI66" s="102"/>
      <c r="FJ66" s="92" t="s">
        <v>542</v>
      </c>
    </row>
    <row r="67" spans="1:166" ht="15">
      <c r="A67" s="55">
        <v>68603</v>
      </c>
      <c r="B67" s="55" t="s">
        <v>2002</v>
      </c>
      <c r="C67" s="53" t="s">
        <v>2003</v>
      </c>
      <c r="D67" s="103" t="s">
        <v>2530</v>
      </c>
      <c r="E67" s="103"/>
      <c r="F67" s="3">
        <v>65</v>
      </c>
      <c r="G67" s="54" t="s">
        <v>2005</v>
      </c>
      <c r="H67" s="55">
        <v>266</v>
      </c>
      <c r="I67" s="56" t="s">
        <v>2006</v>
      </c>
      <c r="J67" s="103" t="s">
        <v>535</v>
      </c>
      <c r="K67" s="57" t="s">
        <v>2240</v>
      </c>
      <c r="L67" s="58" t="s">
        <v>2241</v>
      </c>
      <c r="M67" s="59" t="s">
        <v>2010</v>
      </c>
      <c r="N67" s="59" t="s">
        <v>2011</v>
      </c>
      <c r="O67" s="59">
        <v>360</v>
      </c>
      <c r="P67" s="60">
        <v>44575</v>
      </c>
      <c r="Q67" s="59">
        <v>124800000</v>
      </c>
      <c r="R67" s="61" t="s">
        <v>2012</v>
      </c>
      <c r="S67" s="104" t="s">
        <v>2013</v>
      </c>
      <c r="T67" s="63" t="s">
        <v>2014</v>
      </c>
      <c r="U67" s="57"/>
      <c r="V67" s="57"/>
      <c r="W67" s="57"/>
      <c r="X67" s="164"/>
      <c r="Y67" s="164"/>
      <c r="Z67" s="164"/>
      <c r="AA67" s="164"/>
      <c r="AB67" s="164"/>
      <c r="AC67" s="63" t="s">
        <v>2014</v>
      </c>
      <c r="AD67" s="57"/>
      <c r="AE67" s="57"/>
      <c r="AF67" s="57"/>
      <c r="AG67" s="57"/>
      <c r="AH67" s="65">
        <f t="shared" ref="AH67:AH130" si="7">+Q67+V67+AE67</f>
        <v>124800000</v>
      </c>
      <c r="AI67" s="66" t="s">
        <v>2071</v>
      </c>
      <c r="AJ67" s="67" t="s">
        <v>543</v>
      </c>
      <c r="AK67" s="68" t="s">
        <v>545</v>
      </c>
      <c r="AL67" s="69" t="s">
        <v>2017</v>
      </c>
      <c r="AM67" s="59">
        <v>1010182495</v>
      </c>
      <c r="AN67" s="59">
        <v>1</v>
      </c>
      <c r="AO67" s="61" t="s">
        <v>2018</v>
      </c>
      <c r="AP67" s="94">
        <v>32576</v>
      </c>
      <c r="AQ67" s="72">
        <f t="shared" si="6"/>
        <v>32.835616438356162</v>
      </c>
      <c r="AR67" s="62"/>
      <c r="AS67" s="66"/>
      <c r="AT67" s="57"/>
      <c r="AU67" s="62" t="s">
        <v>2031</v>
      </c>
      <c r="AV67" s="62" t="s">
        <v>2535</v>
      </c>
      <c r="AW67" s="66">
        <v>3123567406</v>
      </c>
      <c r="AX67" t="s">
        <v>2536</v>
      </c>
      <c r="AY67" s="75">
        <v>44579</v>
      </c>
      <c r="AZ67" s="165">
        <v>41600000</v>
      </c>
      <c r="BA67" s="77">
        <v>5200000</v>
      </c>
      <c r="BB67" s="3" t="s">
        <v>2034</v>
      </c>
      <c r="BC67" s="3">
        <v>8</v>
      </c>
      <c r="BD67" s="3"/>
      <c r="BE67" s="79">
        <f t="shared" si="1"/>
        <v>240</v>
      </c>
      <c r="BF67" s="96" t="s">
        <v>2245</v>
      </c>
      <c r="BG67" s="112" t="s">
        <v>2246</v>
      </c>
      <c r="BH67" s="105">
        <v>1</v>
      </c>
      <c r="BI67" s="82">
        <v>357</v>
      </c>
      <c r="BJ67" s="83">
        <v>44580</v>
      </c>
      <c r="BK67" s="82">
        <v>41600000</v>
      </c>
      <c r="BL67" s="98"/>
      <c r="BM67" s="99"/>
      <c r="BN67" s="99"/>
      <c r="BO67" s="99"/>
      <c r="BP67" s="99"/>
      <c r="BQ67" s="99"/>
      <c r="BR67" s="115" t="s">
        <v>2537</v>
      </c>
      <c r="BS67" s="89" t="s">
        <v>2512</v>
      </c>
      <c r="BT67" s="166">
        <v>44580</v>
      </c>
      <c r="BU67" s="83">
        <v>44580</v>
      </c>
      <c r="BV67" s="83">
        <v>44822</v>
      </c>
      <c r="BW67" s="98"/>
      <c r="BX67" s="167"/>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101"/>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0">
        <f t="shared" si="2"/>
        <v>41600000</v>
      </c>
      <c r="FE67" s="89">
        <f t="shared" si="3"/>
        <v>44822</v>
      </c>
      <c r="FF67" s="56" t="str">
        <f t="shared" ca="1" si="4"/>
        <v xml:space="preserve"> TERMINADO</v>
      </c>
      <c r="FG67" s="99"/>
      <c r="FH67" s="99"/>
      <c r="FI67" s="102"/>
      <c r="FJ67" s="92" t="s">
        <v>542</v>
      </c>
    </row>
    <row r="68" spans="1:166" ht="15">
      <c r="A68" s="55">
        <v>68603</v>
      </c>
      <c r="B68" s="55" t="s">
        <v>2002</v>
      </c>
      <c r="C68" s="53" t="s">
        <v>2003</v>
      </c>
      <c r="D68" s="103" t="s">
        <v>2530</v>
      </c>
      <c r="E68" s="103"/>
      <c r="F68" s="3">
        <v>66</v>
      </c>
      <c r="G68" s="54" t="s">
        <v>2005</v>
      </c>
      <c r="H68" s="55">
        <v>272</v>
      </c>
      <c r="I68" s="56" t="s">
        <v>2006</v>
      </c>
      <c r="J68" s="103" t="s">
        <v>535</v>
      </c>
      <c r="K68" s="57" t="s">
        <v>2240</v>
      </c>
      <c r="L68" s="58" t="s">
        <v>2241</v>
      </c>
      <c r="M68" s="59" t="s">
        <v>2010</v>
      </c>
      <c r="N68" s="59" t="s">
        <v>2011</v>
      </c>
      <c r="O68" s="59">
        <v>360</v>
      </c>
      <c r="P68" s="60">
        <v>44575</v>
      </c>
      <c r="Q68" s="59">
        <v>124800000</v>
      </c>
      <c r="R68" s="61" t="s">
        <v>2012</v>
      </c>
      <c r="S68" s="104" t="s">
        <v>2013</v>
      </c>
      <c r="T68" s="63" t="s">
        <v>2014</v>
      </c>
      <c r="U68" s="57"/>
      <c r="V68" s="57"/>
      <c r="W68" s="57"/>
      <c r="X68" s="164"/>
      <c r="Y68" s="164"/>
      <c r="Z68" s="164"/>
      <c r="AA68" s="164"/>
      <c r="AB68" s="164"/>
      <c r="AC68" s="63" t="s">
        <v>2014</v>
      </c>
      <c r="AD68" s="57"/>
      <c r="AE68" s="57"/>
      <c r="AF68" s="57"/>
      <c r="AG68" s="57"/>
      <c r="AH68" s="65">
        <f t="shared" si="7"/>
        <v>124800000</v>
      </c>
      <c r="AI68" s="66" t="s">
        <v>2071</v>
      </c>
      <c r="AJ68" s="67" t="s">
        <v>551</v>
      </c>
      <c r="AK68" s="68" t="s">
        <v>2538</v>
      </c>
      <c r="AL68" s="69" t="s">
        <v>2017</v>
      </c>
      <c r="AM68" s="59">
        <v>52211643</v>
      </c>
      <c r="AN68" s="59">
        <v>0</v>
      </c>
      <c r="AO68" s="61" t="s">
        <v>2062</v>
      </c>
      <c r="AP68" s="94">
        <v>27542</v>
      </c>
      <c r="AQ68" s="72">
        <f t="shared" si="6"/>
        <v>46.627397260273973</v>
      </c>
      <c r="AR68" s="62"/>
      <c r="AS68" s="66"/>
      <c r="AT68" s="57"/>
      <c r="AU68" s="62" t="s">
        <v>2100</v>
      </c>
      <c r="AV68" s="62" t="s">
        <v>2539</v>
      </c>
      <c r="AW68" s="66">
        <v>3105801030</v>
      </c>
      <c r="AX68" t="s">
        <v>2540</v>
      </c>
      <c r="AY68" s="75">
        <v>44579</v>
      </c>
      <c r="AZ68" s="165">
        <v>41600000</v>
      </c>
      <c r="BA68" s="77">
        <v>5200000</v>
      </c>
      <c r="BB68" s="3" t="s">
        <v>2034</v>
      </c>
      <c r="BC68" s="3">
        <v>8</v>
      </c>
      <c r="BD68" s="3"/>
      <c r="BE68" s="79">
        <f t="shared" ref="BE68:BE131" si="8">+(BC68*30)+BD68</f>
        <v>240</v>
      </c>
      <c r="BF68" s="96" t="s">
        <v>2245</v>
      </c>
      <c r="BG68" s="112" t="s">
        <v>2246</v>
      </c>
      <c r="BH68" s="105">
        <v>1</v>
      </c>
      <c r="BI68" s="82">
        <v>371</v>
      </c>
      <c r="BJ68" s="83">
        <v>44581</v>
      </c>
      <c r="BK68" s="82">
        <v>41600000</v>
      </c>
      <c r="BL68" s="98"/>
      <c r="BM68" s="99"/>
      <c r="BN68" s="99"/>
      <c r="BO68" s="99"/>
      <c r="BP68" s="99"/>
      <c r="BQ68" s="99"/>
      <c r="BR68" s="115" t="s">
        <v>2541</v>
      </c>
      <c r="BS68" s="89" t="s">
        <v>2542</v>
      </c>
      <c r="BT68" s="166">
        <v>44581</v>
      </c>
      <c r="BU68" s="83">
        <v>44581</v>
      </c>
      <c r="BV68" s="83">
        <v>44823</v>
      </c>
      <c r="BW68" s="98"/>
      <c r="BX68" s="167"/>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101"/>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0">
        <f t="shared" ref="FD68:FD131" si="9">+AZ68+BX68+CG68+CP68</f>
        <v>41600000</v>
      </c>
      <c r="FE68" s="89">
        <f t="shared" ref="FE68:FE131" si="10">MAX(BV68,CY68,DD68,DI68,DN68,DS68,FB68)</f>
        <v>44823</v>
      </c>
      <c r="FF68" s="56" t="str">
        <f t="shared" ref="FF68:FF131" ca="1" si="11">IF(FE68&gt;TODAY(),"EN EJECUCION"," TERMINADO")</f>
        <v xml:space="preserve"> TERMINADO</v>
      </c>
      <c r="FG68" s="99"/>
      <c r="FH68" s="99"/>
      <c r="FI68" s="102"/>
      <c r="FJ68" s="92" t="s">
        <v>542</v>
      </c>
    </row>
    <row r="69" spans="1:166" ht="15">
      <c r="A69" s="55">
        <v>67329</v>
      </c>
      <c r="B69" s="55" t="s">
        <v>2002</v>
      </c>
      <c r="C69" s="53" t="s">
        <v>2003</v>
      </c>
      <c r="D69" s="103" t="s">
        <v>2543</v>
      </c>
      <c r="E69" s="103"/>
      <c r="F69" s="3">
        <v>67</v>
      </c>
      <c r="G69" s="54" t="s">
        <v>2005</v>
      </c>
      <c r="H69" s="55">
        <v>205</v>
      </c>
      <c r="I69" s="56" t="s">
        <v>2006</v>
      </c>
      <c r="J69" s="103" t="s">
        <v>2544</v>
      </c>
      <c r="K69" s="57" t="s">
        <v>2259</v>
      </c>
      <c r="L69" s="58" t="s">
        <v>2545</v>
      </c>
      <c r="M69" s="59" t="s">
        <v>2010</v>
      </c>
      <c r="N69" s="59" t="s">
        <v>2011</v>
      </c>
      <c r="O69" s="59">
        <v>341</v>
      </c>
      <c r="P69" s="60">
        <v>44574</v>
      </c>
      <c r="Q69" s="59">
        <v>54400000</v>
      </c>
      <c r="R69" s="61" t="s">
        <v>2012</v>
      </c>
      <c r="S69" s="104" t="s">
        <v>2013</v>
      </c>
      <c r="T69" s="63" t="s">
        <v>2014</v>
      </c>
      <c r="U69" s="57"/>
      <c r="V69" s="57"/>
      <c r="W69" s="57"/>
      <c r="X69" s="164"/>
      <c r="Y69" s="164"/>
      <c r="Z69" s="164"/>
      <c r="AA69" s="164"/>
      <c r="AB69" s="164"/>
      <c r="AC69" s="63" t="s">
        <v>2014</v>
      </c>
      <c r="AD69" s="57"/>
      <c r="AE69" s="57"/>
      <c r="AF69" s="57"/>
      <c r="AG69" s="57"/>
      <c r="AH69" s="65">
        <f t="shared" si="7"/>
        <v>54400000</v>
      </c>
      <c r="AI69" s="66" t="s">
        <v>2173</v>
      </c>
      <c r="AJ69" s="67" t="s">
        <v>557</v>
      </c>
      <c r="AK69" s="68" t="s">
        <v>560</v>
      </c>
      <c r="AL69" s="69" t="s">
        <v>2017</v>
      </c>
      <c r="AM69" s="59">
        <v>79643978</v>
      </c>
      <c r="AN69" s="59">
        <v>4</v>
      </c>
      <c r="AO69" s="61" t="s">
        <v>2018</v>
      </c>
      <c r="AP69" s="94">
        <v>26789</v>
      </c>
      <c r="AQ69" s="72">
        <f t="shared" si="6"/>
        <v>48.69041095890411</v>
      </c>
      <c r="AR69" s="62"/>
      <c r="AS69" s="66"/>
      <c r="AT69" s="57"/>
      <c r="AU69" s="62" t="s">
        <v>2546</v>
      </c>
      <c r="AV69" s="62" t="s">
        <v>2547</v>
      </c>
      <c r="AW69" s="66">
        <v>3158927600</v>
      </c>
      <c r="AX69" t="s">
        <v>2548</v>
      </c>
      <c r="AY69" s="75">
        <v>44578</v>
      </c>
      <c r="AZ69" s="165">
        <v>54400000</v>
      </c>
      <c r="BA69" s="77">
        <v>6800000</v>
      </c>
      <c r="BB69" s="3" t="s">
        <v>2034</v>
      </c>
      <c r="BC69" s="3">
        <v>8</v>
      </c>
      <c r="BD69" s="3"/>
      <c r="BE69" s="79">
        <f t="shared" si="8"/>
        <v>240</v>
      </c>
      <c r="BF69" s="56" t="s">
        <v>2083</v>
      </c>
      <c r="BG69" s="80">
        <v>20226620001353</v>
      </c>
      <c r="BH69" s="105">
        <v>2</v>
      </c>
      <c r="BI69" s="82">
        <v>348</v>
      </c>
      <c r="BJ69" s="83">
        <v>44579</v>
      </c>
      <c r="BK69" s="82">
        <v>54400000</v>
      </c>
      <c r="BL69" s="98"/>
      <c r="BM69" s="99"/>
      <c r="BN69" s="99"/>
      <c r="BO69" s="99"/>
      <c r="BP69" s="99"/>
      <c r="BQ69" s="99"/>
      <c r="BR69" s="115" t="s">
        <v>2549</v>
      </c>
      <c r="BS69" s="89" t="s">
        <v>2278</v>
      </c>
      <c r="BT69" s="166">
        <v>44580</v>
      </c>
      <c r="BU69" s="83">
        <v>44582</v>
      </c>
      <c r="BV69" s="83">
        <v>44824</v>
      </c>
      <c r="BW69" s="98"/>
      <c r="BX69" s="167"/>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101"/>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0">
        <f t="shared" si="9"/>
        <v>54400000</v>
      </c>
      <c r="FE69" s="89">
        <f t="shared" si="10"/>
        <v>44824</v>
      </c>
      <c r="FF69" s="56" t="str">
        <f t="shared" ca="1" si="11"/>
        <v xml:space="preserve"> TERMINADO</v>
      </c>
      <c r="FG69" s="99"/>
      <c r="FH69" s="99"/>
      <c r="FI69" s="102"/>
      <c r="FJ69" s="92" t="s">
        <v>565</v>
      </c>
    </row>
    <row r="70" spans="1:166" ht="15">
      <c r="A70" s="55">
        <v>68470</v>
      </c>
      <c r="B70" s="55" t="s">
        <v>2002</v>
      </c>
      <c r="C70" s="53" t="s">
        <v>2003</v>
      </c>
      <c r="D70" s="103" t="s">
        <v>2550</v>
      </c>
      <c r="E70" s="103"/>
      <c r="F70" s="3">
        <v>68</v>
      </c>
      <c r="G70" s="54" t="s">
        <v>2005</v>
      </c>
      <c r="H70" s="55">
        <v>242</v>
      </c>
      <c r="I70" s="56" t="s">
        <v>2006</v>
      </c>
      <c r="J70" s="103" t="s">
        <v>2551</v>
      </c>
      <c r="K70" s="57" t="s">
        <v>2552</v>
      </c>
      <c r="L70" s="58" t="s">
        <v>2553</v>
      </c>
      <c r="M70" s="59" t="s">
        <v>2010</v>
      </c>
      <c r="N70" s="59" t="s">
        <v>2058</v>
      </c>
      <c r="O70" s="59">
        <v>352</v>
      </c>
      <c r="P70" s="60">
        <v>44575</v>
      </c>
      <c r="Q70" s="59">
        <v>55200000</v>
      </c>
      <c r="R70" s="61" t="s">
        <v>2012</v>
      </c>
      <c r="S70" s="104" t="s">
        <v>2013</v>
      </c>
      <c r="T70" s="63" t="s">
        <v>2014</v>
      </c>
      <c r="U70" s="57"/>
      <c r="V70" s="57"/>
      <c r="W70" s="57"/>
      <c r="X70" s="164"/>
      <c r="Y70" s="164"/>
      <c r="Z70" s="164"/>
      <c r="AA70" s="164"/>
      <c r="AB70" s="164"/>
      <c r="AC70" s="63" t="s">
        <v>2014</v>
      </c>
      <c r="AD70" s="57"/>
      <c r="AE70" s="57"/>
      <c r="AF70" s="57"/>
      <c r="AG70" s="57"/>
      <c r="AH70" s="65">
        <f t="shared" si="7"/>
        <v>55200000</v>
      </c>
      <c r="AI70" s="66" t="s">
        <v>2015</v>
      </c>
      <c r="AJ70" s="67" t="s">
        <v>566</v>
      </c>
      <c r="AK70" s="68" t="s">
        <v>2554</v>
      </c>
      <c r="AL70" s="69" t="s">
        <v>2017</v>
      </c>
      <c r="AM70" s="59">
        <v>93356628</v>
      </c>
      <c r="AN70" s="59">
        <v>1</v>
      </c>
      <c r="AO70" s="61" t="s">
        <v>2018</v>
      </c>
      <c r="AP70" s="94">
        <v>23133</v>
      </c>
      <c r="AQ70" s="72">
        <f t="shared" si="6"/>
        <v>58.706849315068496</v>
      </c>
      <c r="AR70" s="62"/>
      <c r="AS70" s="66"/>
      <c r="AT70" s="57"/>
      <c r="AU70" s="62" t="s">
        <v>2063</v>
      </c>
      <c r="AV70" s="62" t="s">
        <v>2555</v>
      </c>
      <c r="AW70" s="66">
        <v>3125425561</v>
      </c>
      <c r="AX70" t="s">
        <v>2556</v>
      </c>
      <c r="AY70" s="75">
        <v>44578</v>
      </c>
      <c r="AZ70" s="165">
        <v>18400000</v>
      </c>
      <c r="BA70" s="77">
        <v>2300000</v>
      </c>
      <c r="BB70" s="3" t="s">
        <v>2034</v>
      </c>
      <c r="BC70" s="3">
        <v>8</v>
      </c>
      <c r="BD70" s="3"/>
      <c r="BE70" s="79">
        <f t="shared" si="8"/>
        <v>240</v>
      </c>
      <c r="BF70" s="56" t="s">
        <v>2557</v>
      </c>
      <c r="BG70" s="80">
        <v>20226620001293</v>
      </c>
      <c r="BH70" s="163">
        <v>1</v>
      </c>
      <c r="BI70" s="82">
        <v>344</v>
      </c>
      <c r="BJ70" s="83">
        <v>44579</v>
      </c>
      <c r="BK70" s="82">
        <v>18400000</v>
      </c>
      <c r="BL70" s="98"/>
      <c r="BM70" s="99"/>
      <c r="BN70" s="99"/>
      <c r="BO70" s="99"/>
      <c r="BP70" s="99"/>
      <c r="BQ70" s="99"/>
      <c r="BR70" s="115" t="s">
        <v>2558</v>
      </c>
      <c r="BS70" s="89" t="s">
        <v>2142</v>
      </c>
      <c r="BT70" s="166">
        <v>44580</v>
      </c>
      <c r="BU70" s="83">
        <v>44579</v>
      </c>
      <c r="BV70" s="83">
        <v>44821</v>
      </c>
      <c r="BW70" s="98"/>
      <c r="BX70" s="167"/>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101"/>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0">
        <f t="shared" si="9"/>
        <v>18400000</v>
      </c>
      <c r="FE70" s="89">
        <f t="shared" si="10"/>
        <v>44821</v>
      </c>
      <c r="FF70" s="56" t="str">
        <f t="shared" ca="1" si="11"/>
        <v xml:space="preserve"> TERMINADO</v>
      </c>
      <c r="FG70" s="99"/>
      <c r="FH70" s="99"/>
      <c r="FI70" s="102"/>
      <c r="FJ70" s="92" t="s">
        <v>573</v>
      </c>
    </row>
    <row r="71" spans="1:166" ht="15">
      <c r="A71" s="55">
        <v>68470</v>
      </c>
      <c r="B71" s="55" t="s">
        <v>2002</v>
      </c>
      <c r="C71" s="53" t="s">
        <v>2003</v>
      </c>
      <c r="D71" s="103" t="s">
        <v>2550</v>
      </c>
      <c r="E71" s="103"/>
      <c r="F71" s="3">
        <v>69</v>
      </c>
      <c r="G71" s="54" t="s">
        <v>2005</v>
      </c>
      <c r="H71" s="55">
        <v>244</v>
      </c>
      <c r="I71" s="56" t="s">
        <v>2006</v>
      </c>
      <c r="J71" s="103" t="s">
        <v>2551</v>
      </c>
      <c r="K71" s="57" t="s">
        <v>2552</v>
      </c>
      <c r="L71" s="58" t="s">
        <v>2553</v>
      </c>
      <c r="M71" s="59" t="s">
        <v>2010</v>
      </c>
      <c r="N71" s="59" t="s">
        <v>2058</v>
      </c>
      <c r="O71" s="59">
        <v>352</v>
      </c>
      <c r="P71" s="60">
        <v>44575</v>
      </c>
      <c r="Q71" s="59">
        <v>55200000</v>
      </c>
      <c r="R71" s="61" t="s">
        <v>2012</v>
      </c>
      <c r="S71" s="104" t="s">
        <v>2013</v>
      </c>
      <c r="T71" s="63" t="s">
        <v>2014</v>
      </c>
      <c r="U71" s="57"/>
      <c r="V71" s="57"/>
      <c r="W71" s="57"/>
      <c r="X71" s="164"/>
      <c r="Y71" s="164"/>
      <c r="Z71" s="164"/>
      <c r="AA71" s="164"/>
      <c r="AB71" s="164"/>
      <c r="AC71" s="63" t="s">
        <v>2014</v>
      </c>
      <c r="AD71" s="57"/>
      <c r="AE71" s="57"/>
      <c r="AF71" s="57"/>
      <c r="AG71" s="57"/>
      <c r="AH71" s="65">
        <f t="shared" si="7"/>
        <v>55200000</v>
      </c>
      <c r="AI71" s="66" t="s">
        <v>2015</v>
      </c>
      <c r="AJ71" s="67" t="s">
        <v>574</v>
      </c>
      <c r="AK71" s="68" t="s">
        <v>576</v>
      </c>
      <c r="AL71" s="69" t="s">
        <v>2017</v>
      </c>
      <c r="AM71" s="59">
        <v>1010167565</v>
      </c>
      <c r="AN71" s="59">
        <v>4</v>
      </c>
      <c r="AO71" s="61" t="s">
        <v>2062</v>
      </c>
      <c r="AP71" s="94">
        <v>31631</v>
      </c>
      <c r="AQ71" s="72">
        <f t="shared" si="6"/>
        <v>35.424657534246577</v>
      </c>
      <c r="AR71" s="62"/>
      <c r="AS71" s="66"/>
      <c r="AT71" s="57"/>
      <c r="AU71" s="62" t="s">
        <v>2063</v>
      </c>
      <c r="AV71" s="62" t="s">
        <v>2559</v>
      </c>
      <c r="AW71" s="66">
        <v>3213307597</v>
      </c>
      <c r="AX71" t="s">
        <v>2560</v>
      </c>
      <c r="AY71" s="75">
        <v>44578</v>
      </c>
      <c r="AZ71" s="165">
        <v>18400000</v>
      </c>
      <c r="BA71" s="77">
        <v>2300000</v>
      </c>
      <c r="BB71" s="3" t="s">
        <v>2034</v>
      </c>
      <c r="BC71" s="3">
        <v>8</v>
      </c>
      <c r="BD71" s="3"/>
      <c r="BE71" s="79">
        <f t="shared" si="8"/>
        <v>240</v>
      </c>
      <c r="BF71" s="56" t="s">
        <v>2557</v>
      </c>
      <c r="BG71" s="80">
        <v>20226620001293</v>
      </c>
      <c r="BH71" s="163">
        <v>1</v>
      </c>
      <c r="BI71" s="82">
        <v>342</v>
      </c>
      <c r="BJ71" s="83">
        <v>44579</v>
      </c>
      <c r="BK71" s="82">
        <v>18400000</v>
      </c>
      <c r="BL71" s="98"/>
      <c r="BM71" s="99"/>
      <c r="BN71" s="99"/>
      <c r="BO71" s="99"/>
      <c r="BP71" s="99"/>
      <c r="BQ71" s="99"/>
      <c r="BR71" s="115" t="s">
        <v>2561</v>
      </c>
      <c r="BS71" s="89" t="s">
        <v>2562</v>
      </c>
      <c r="BT71" s="166">
        <v>44581</v>
      </c>
      <c r="BU71" s="83">
        <v>44581</v>
      </c>
      <c r="BV71" s="83">
        <v>44823</v>
      </c>
      <c r="BW71" s="98"/>
      <c r="BX71" s="167"/>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101"/>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0">
        <f t="shared" si="9"/>
        <v>18400000</v>
      </c>
      <c r="FE71" s="89">
        <f t="shared" si="10"/>
        <v>44823</v>
      </c>
      <c r="FF71" s="56" t="str">
        <f t="shared" ca="1" si="11"/>
        <v xml:space="preserve"> TERMINADO</v>
      </c>
      <c r="FG71" s="99"/>
      <c r="FH71" s="99"/>
      <c r="FI71" s="102"/>
      <c r="FJ71" s="92" t="s">
        <v>573</v>
      </c>
    </row>
    <row r="72" spans="1:166" ht="15">
      <c r="A72" s="55">
        <v>68470</v>
      </c>
      <c r="B72" s="55" t="s">
        <v>2002</v>
      </c>
      <c r="C72" s="53" t="s">
        <v>2003</v>
      </c>
      <c r="D72" s="103" t="s">
        <v>2550</v>
      </c>
      <c r="E72" s="103"/>
      <c r="F72" s="3">
        <v>70</v>
      </c>
      <c r="G72" s="54" t="s">
        <v>2005</v>
      </c>
      <c r="H72" s="55">
        <v>243</v>
      </c>
      <c r="I72" s="56" t="s">
        <v>2006</v>
      </c>
      <c r="J72" s="103" t="s">
        <v>2551</v>
      </c>
      <c r="K72" s="57" t="s">
        <v>2552</v>
      </c>
      <c r="L72" s="58" t="s">
        <v>2553</v>
      </c>
      <c r="M72" s="59" t="s">
        <v>2010</v>
      </c>
      <c r="N72" s="59" t="s">
        <v>2058</v>
      </c>
      <c r="O72" s="59">
        <v>352</v>
      </c>
      <c r="P72" s="60">
        <v>44575</v>
      </c>
      <c r="Q72" s="59">
        <v>55200000</v>
      </c>
      <c r="R72" s="61" t="s">
        <v>2012</v>
      </c>
      <c r="S72" s="104" t="s">
        <v>2013</v>
      </c>
      <c r="T72" s="63" t="s">
        <v>2014</v>
      </c>
      <c r="U72" s="57"/>
      <c r="V72" s="57"/>
      <c r="W72" s="57"/>
      <c r="X72" s="164"/>
      <c r="Y72" s="164"/>
      <c r="Z72" s="164"/>
      <c r="AA72" s="164"/>
      <c r="AB72" s="164"/>
      <c r="AC72" s="63" t="s">
        <v>2014</v>
      </c>
      <c r="AD72" s="57"/>
      <c r="AE72" s="57"/>
      <c r="AF72" s="57"/>
      <c r="AG72" s="57"/>
      <c r="AH72" s="65">
        <f t="shared" si="7"/>
        <v>55200000</v>
      </c>
      <c r="AI72" s="66" t="s">
        <v>2015</v>
      </c>
      <c r="AJ72" s="67" t="s">
        <v>580</v>
      </c>
      <c r="AK72" s="68" t="s">
        <v>2563</v>
      </c>
      <c r="AL72" s="69" t="s">
        <v>2017</v>
      </c>
      <c r="AM72" s="59">
        <v>51724248</v>
      </c>
      <c r="AN72" s="59">
        <v>2</v>
      </c>
      <c r="AO72" s="61" t="s">
        <v>2062</v>
      </c>
      <c r="AP72" s="94">
        <v>23085</v>
      </c>
      <c r="AQ72" s="72">
        <f t="shared" si="6"/>
        <v>58.838356164383562</v>
      </c>
      <c r="AR72" s="62"/>
      <c r="AS72" s="66"/>
      <c r="AT72" s="57"/>
      <c r="AU72" s="62" t="s">
        <v>2063</v>
      </c>
      <c r="AV72" s="62" t="s">
        <v>2564</v>
      </c>
      <c r="AW72" s="66">
        <v>3005674973</v>
      </c>
      <c r="AX72" t="s">
        <v>2565</v>
      </c>
      <c r="AY72" s="75">
        <v>44578</v>
      </c>
      <c r="AZ72" s="165">
        <v>18400000</v>
      </c>
      <c r="BA72" s="77">
        <v>2300000</v>
      </c>
      <c r="BB72" s="3" t="s">
        <v>2034</v>
      </c>
      <c r="BC72" s="3">
        <v>8</v>
      </c>
      <c r="BD72" s="3"/>
      <c r="BE72" s="79">
        <f t="shared" si="8"/>
        <v>240</v>
      </c>
      <c r="BF72" s="56" t="s">
        <v>2557</v>
      </c>
      <c r="BG72" s="80">
        <v>20226620001293</v>
      </c>
      <c r="BH72" s="163">
        <v>1</v>
      </c>
      <c r="BI72" s="82">
        <v>341</v>
      </c>
      <c r="BJ72" s="83">
        <v>44579</v>
      </c>
      <c r="BK72" s="82">
        <v>18400000</v>
      </c>
      <c r="BL72" s="98"/>
      <c r="BM72" s="99"/>
      <c r="BN72" s="99"/>
      <c r="BO72" s="99"/>
      <c r="BP72" s="99"/>
      <c r="BQ72" s="99"/>
      <c r="BR72" s="115" t="s">
        <v>2566</v>
      </c>
      <c r="BS72" s="89" t="s">
        <v>2142</v>
      </c>
      <c r="BT72" s="166">
        <v>44580</v>
      </c>
      <c r="BU72" s="83">
        <v>44580</v>
      </c>
      <c r="BV72" s="83">
        <v>44822</v>
      </c>
      <c r="BW72" s="98"/>
      <c r="BX72" s="167"/>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101"/>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0">
        <f t="shared" si="9"/>
        <v>18400000</v>
      </c>
      <c r="FE72" s="89">
        <f t="shared" si="10"/>
        <v>44822</v>
      </c>
      <c r="FF72" s="56" t="str">
        <f t="shared" ca="1" si="11"/>
        <v xml:space="preserve"> TERMINADO</v>
      </c>
      <c r="FG72" s="99"/>
      <c r="FH72" s="99"/>
      <c r="FI72" s="102"/>
      <c r="FJ72" s="92" t="s">
        <v>573</v>
      </c>
    </row>
    <row r="73" spans="1:166" ht="15">
      <c r="A73" s="55">
        <v>68534</v>
      </c>
      <c r="B73" s="55" t="s">
        <v>2002</v>
      </c>
      <c r="C73" s="53" t="s">
        <v>2003</v>
      </c>
      <c r="D73" s="103" t="s">
        <v>2567</v>
      </c>
      <c r="E73" s="103"/>
      <c r="F73" s="3">
        <v>71</v>
      </c>
      <c r="G73" s="54" t="s">
        <v>2005</v>
      </c>
      <c r="H73" s="55">
        <v>252</v>
      </c>
      <c r="I73" s="56" t="s">
        <v>2006</v>
      </c>
      <c r="J73" s="103" t="s">
        <v>2568</v>
      </c>
      <c r="K73" s="57" t="s">
        <v>2569</v>
      </c>
      <c r="L73" s="58" t="s">
        <v>2570</v>
      </c>
      <c r="M73" s="59" t="s">
        <v>2010</v>
      </c>
      <c r="N73" s="59" t="s">
        <v>2058</v>
      </c>
      <c r="O73" s="59">
        <v>357</v>
      </c>
      <c r="P73" s="60">
        <v>44575</v>
      </c>
      <c r="Q73" s="59">
        <v>48800000</v>
      </c>
      <c r="R73" s="61" t="s">
        <v>2012</v>
      </c>
      <c r="S73" s="104" t="s">
        <v>2013</v>
      </c>
      <c r="T73" s="63" t="s">
        <v>2014</v>
      </c>
      <c r="U73" s="57"/>
      <c r="V73" s="57"/>
      <c r="W73" s="57"/>
      <c r="X73" s="164"/>
      <c r="Y73" s="164"/>
      <c r="Z73" s="164"/>
      <c r="AA73" s="164"/>
      <c r="AB73" s="164"/>
      <c r="AC73" s="63" t="s">
        <v>2014</v>
      </c>
      <c r="AD73" s="57"/>
      <c r="AE73" s="57"/>
      <c r="AF73" s="57"/>
      <c r="AG73" s="57"/>
      <c r="AH73" s="65">
        <f t="shared" si="7"/>
        <v>48800000</v>
      </c>
      <c r="AI73" s="66" t="s">
        <v>2030</v>
      </c>
      <c r="AJ73" s="67" t="s">
        <v>585</v>
      </c>
      <c r="AK73" s="68" t="s">
        <v>588</v>
      </c>
      <c r="AL73" s="69" t="s">
        <v>2017</v>
      </c>
      <c r="AM73" s="59">
        <v>79696458</v>
      </c>
      <c r="AN73" s="59">
        <v>3</v>
      </c>
      <c r="AO73" s="61" t="s">
        <v>2018</v>
      </c>
      <c r="AP73" s="94">
        <v>27709</v>
      </c>
      <c r="AQ73" s="72">
        <f t="shared" si="6"/>
        <v>46.169863013698631</v>
      </c>
      <c r="AR73" s="62"/>
      <c r="AS73" s="66"/>
      <c r="AT73" s="57"/>
      <c r="AU73" s="108" t="s">
        <v>2571</v>
      </c>
      <c r="AV73" s="62" t="s">
        <v>2572</v>
      </c>
      <c r="AW73" s="66">
        <v>3507592419</v>
      </c>
      <c r="AX73" t="s">
        <v>2573</v>
      </c>
      <c r="AY73" s="75">
        <v>44579</v>
      </c>
      <c r="AZ73" s="165">
        <v>24400000</v>
      </c>
      <c r="BA73" s="77">
        <v>3050000</v>
      </c>
      <c r="BB73" s="3" t="s">
        <v>2034</v>
      </c>
      <c r="BC73" s="3">
        <v>8</v>
      </c>
      <c r="BD73" s="3"/>
      <c r="BE73" s="79">
        <f t="shared" si="8"/>
        <v>240</v>
      </c>
      <c r="BF73" s="96" t="s">
        <v>2574</v>
      </c>
      <c r="BG73" s="112" t="s">
        <v>2575</v>
      </c>
      <c r="BH73" s="163">
        <v>1</v>
      </c>
      <c r="BI73" s="82">
        <v>369</v>
      </c>
      <c r="BJ73" s="83">
        <v>44581</v>
      </c>
      <c r="BK73" s="82">
        <v>24400000</v>
      </c>
      <c r="BL73" s="98"/>
      <c r="BM73" s="99"/>
      <c r="BN73" s="99"/>
      <c r="BO73" s="99"/>
      <c r="BP73" s="99"/>
      <c r="BQ73" s="99"/>
      <c r="BR73" s="115" t="s">
        <v>2576</v>
      </c>
      <c r="BS73" s="89" t="s">
        <v>2577</v>
      </c>
      <c r="BT73" s="166">
        <v>44580</v>
      </c>
      <c r="BU73" s="83">
        <v>44581</v>
      </c>
      <c r="BV73" s="83">
        <v>44823</v>
      </c>
      <c r="BW73" s="98"/>
      <c r="BX73" s="167"/>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101"/>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0">
        <f t="shared" si="9"/>
        <v>24400000</v>
      </c>
      <c r="FE73" s="89">
        <f t="shared" si="10"/>
        <v>44823</v>
      </c>
      <c r="FF73" s="56" t="str">
        <f t="shared" ca="1" si="11"/>
        <v xml:space="preserve"> TERMINADO</v>
      </c>
      <c r="FG73" s="99"/>
      <c r="FH73" s="99"/>
      <c r="FI73" s="102"/>
      <c r="FJ73" s="92" t="s">
        <v>593</v>
      </c>
    </row>
    <row r="74" spans="1:166" s="211" customFormat="1" ht="15">
      <c r="A74" s="169">
        <v>68872</v>
      </c>
      <c r="B74" s="169" t="s">
        <v>2578</v>
      </c>
      <c r="C74" s="170" t="s">
        <v>2003</v>
      </c>
      <c r="D74" s="171" t="s">
        <v>2579</v>
      </c>
      <c r="E74" s="171"/>
      <c r="F74" s="172">
        <v>72</v>
      </c>
      <c r="G74" s="173" t="s">
        <v>2580</v>
      </c>
      <c r="H74" s="169">
        <v>22</v>
      </c>
      <c r="I74" s="174" t="s">
        <v>2006</v>
      </c>
      <c r="J74" s="171" t="s">
        <v>2581</v>
      </c>
      <c r="K74" s="175" t="s">
        <v>2582</v>
      </c>
      <c r="L74" s="176" t="s">
        <v>2583</v>
      </c>
      <c r="M74" s="177" t="s">
        <v>2010</v>
      </c>
      <c r="N74" s="177" t="s">
        <v>2058</v>
      </c>
      <c r="O74" s="177">
        <v>379</v>
      </c>
      <c r="P74" s="178">
        <v>44578</v>
      </c>
      <c r="Q74" s="177">
        <v>24400000</v>
      </c>
      <c r="R74" s="179" t="s">
        <v>2584</v>
      </c>
      <c r="S74" s="180" t="s">
        <v>2585</v>
      </c>
      <c r="T74" s="181" t="s">
        <v>2014</v>
      </c>
      <c r="U74" s="175"/>
      <c r="V74" s="175"/>
      <c r="W74" s="175"/>
      <c r="X74" s="182"/>
      <c r="Y74" s="182"/>
      <c r="Z74" s="182"/>
      <c r="AA74" s="182"/>
      <c r="AB74" s="182"/>
      <c r="AC74" s="181" t="s">
        <v>2014</v>
      </c>
      <c r="AD74" s="175"/>
      <c r="AE74" s="175"/>
      <c r="AF74" s="175"/>
      <c r="AG74" s="175"/>
      <c r="AH74" s="183">
        <f t="shared" si="7"/>
        <v>24400000</v>
      </c>
      <c r="AI74" s="184" t="s">
        <v>2061</v>
      </c>
      <c r="AJ74" s="185" t="s">
        <v>594</v>
      </c>
      <c r="AK74" s="186" t="s">
        <v>597</v>
      </c>
      <c r="AL74" s="187" t="s">
        <v>2017</v>
      </c>
      <c r="AM74" s="177">
        <v>1014275470</v>
      </c>
      <c r="AN74" s="177">
        <v>0</v>
      </c>
      <c r="AO74" s="188" t="s">
        <v>2062</v>
      </c>
      <c r="AP74" s="189">
        <v>35150</v>
      </c>
      <c r="AQ74" s="190">
        <f t="shared" si="6"/>
        <v>25.783561643835615</v>
      </c>
      <c r="AR74" s="191"/>
      <c r="AS74" s="184"/>
      <c r="AT74" s="175"/>
      <c r="AU74" s="192" t="s">
        <v>2100</v>
      </c>
      <c r="AV74" s="193" t="s">
        <v>2586</v>
      </c>
      <c r="AW74" s="184">
        <v>3214652394</v>
      </c>
      <c r="AX74" t="s">
        <v>2587</v>
      </c>
      <c r="AY74" s="194">
        <v>44579</v>
      </c>
      <c r="AZ74" s="195">
        <v>24400000</v>
      </c>
      <c r="BA74" s="196">
        <v>3050000</v>
      </c>
      <c r="BB74" s="172" t="s">
        <v>2034</v>
      </c>
      <c r="BC74" s="172">
        <v>8</v>
      </c>
      <c r="BD74" s="172"/>
      <c r="BE74" s="197">
        <f t="shared" si="8"/>
        <v>240</v>
      </c>
      <c r="BF74" s="174" t="s">
        <v>2588</v>
      </c>
      <c r="BG74" s="198">
        <v>20226620001343</v>
      </c>
      <c r="BH74" s="199">
        <v>1</v>
      </c>
      <c r="BI74" s="200">
        <v>372</v>
      </c>
      <c r="BJ74" s="201">
        <v>44581</v>
      </c>
      <c r="BK74" s="200">
        <v>24400000</v>
      </c>
      <c r="BL74" s="202"/>
      <c r="BM74" s="203"/>
      <c r="BN74" s="203"/>
      <c r="BO74" s="203"/>
      <c r="BP74" s="203"/>
      <c r="BQ74" s="203"/>
      <c r="BR74" s="204" t="s">
        <v>2589</v>
      </c>
      <c r="BS74" s="205" t="s">
        <v>2590</v>
      </c>
      <c r="BT74" s="206">
        <v>44580</v>
      </c>
      <c r="BU74" s="201">
        <v>44581</v>
      </c>
      <c r="BV74" s="201">
        <v>44823</v>
      </c>
      <c r="BW74" s="202"/>
      <c r="BX74" s="207"/>
      <c r="BY74" s="203"/>
      <c r="BZ74" s="203"/>
      <c r="CA74" s="203"/>
      <c r="CB74" s="203"/>
      <c r="CC74" s="203"/>
      <c r="CD74" s="203"/>
      <c r="CE74" s="203"/>
      <c r="CF74" s="203"/>
      <c r="CG74" s="203"/>
      <c r="CH74" s="203"/>
      <c r="CI74" s="203"/>
      <c r="CJ74" s="203"/>
      <c r="CK74" s="203"/>
      <c r="CL74" s="203"/>
      <c r="CM74" s="203"/>
      <c r="CN74" s="203"/>
      <c r="CO74" s="203"/>
      <c r="CP74" s="203"/>
      <c r="CQ74" s="203"/>
      <c r="CR74" s="203"/>
      <c r="CS74" s="203"/>
      <c r="CT74" s="203"/>
      <c r="CU74" s="203"/>
      <c r="CV74" s="203"/>
      <c r="CW74" s="203"/>
      <c r="CX74" s="203"/>
      <c r="CY74" s="203"/>
      <c r="CZ74" s="203"/>
      <c r="DA74" s="203"/>
      <c r="DB74" s="203"/>
      <c r="DC74" s="203"/>
      <c r="DD74" s="203"/>
      <c r="DE74" s="203"/>
      <c r="DF74" s="203"/>
      <c r="DG74" s="203"/>
      <c r="DH74" s="203"/>
      <c r="DI74" s="203"/>
      <c r="DJ74" s="203"/>
      <c r="DK74" s="203"/>
      <c r="DL74" s="203"/>
      <c r="DM74" s="203"/>
      <c r="DN74" s="203"/>
      <c r="DO74" s="203"/>
      <c r="DP74" s="203"/>
      <c r="DQ74" s="203"/>
      <c r="DR74" s="203"/>
      <c r="DS74" s="203"/>
      <c r="DT74" s="203"/>
      <c r="DU74" s="203"/>
      <c r="DV74" s="203"/>
      <c r="DW74" s="208"/>
      <c r="DX74" s="203"/>
      <c r="DY74" s="203"/>
      <c r="DZ74" s="203"/>
      <c r="EA74" s="203"/>
      <c r="EB74" s="203"/>
      <c r="EC74" s="203"/>
      <c r="ED74" s="203"/>
      <c r="EE74" s="203"/>
      <c r="EF74" s="203"/>
      <c r="EG74" s="203"/>
      <c r="EH74" s="203"/>
      <c r="EI74" s="203"/>
      <c r="EJ74" s="203"/>
      <c r="EK74" s="203"/>
      <c r="EL74" s="203"/>
      <c r="EM74" s="203"/>
      <c r="EN74" s="203"/>
      <c r="EO74" s="203"/>
      <c r="EP74" s="203"/>
      <c r="EQ74" s="203"/>
      <c r="ER74" s="203"/>
      <c r="ES74" s="203"/>
      <c r="ET74" s="203"/>
      <c r="EU74" s="203"/>
      <c r="EV74" s="203"/>
      <c r="EW74" s="203"/>
      <c r="EX74" s="203"/>
      <c r="EY74" s="203"/>
      <c r="EZ74" s="203"/>
      <c r="FA74" s="203"/>
      <c r="FB74" s="203"/>
      <c r="FC74" s="203"/>
      <c r="FD74" s="209">
        <f t="shared" si="9"/>
        <v>24400000</v>
      </c>
      <c r="FE74" s="205">
        <f t="shared" si="10"/>
        <v>44823</v>
      </c>
      <c r="FF74" s="174" t="str">
        <f t="shared" ca="1" si="11"/>
        <v xml:space="preserve"> TERMINADO</v>
      </c>
      <c r="FG74" s="203"/>
      <c r="FH74" s="203"/>
      <c r="FI74" s="210"/>
      <c r="FJ74" s="92" t="s">
        <v>602</v>
      </c>
    </row>
    <row r="75" spans="1:166" ht="15">
      <c r="A75" s="55">
        <v>68472</v>
      </c>
      <c r="B75" s="55" t="s">
        <v>2002</v>
      </c>
      <c r="C75" s="53" t="s">
        <v>2003</v>
      </c>
      <c r="D75" s="103" t="s">
        <v>2591</v>
      </c>
      <c r="E75" s="103"/>
      <c r="F75" s="3">
        <v>73</v>
      </c>
      <c r="G75" s="54" t="s">
        <v>2005</v>
      </c>
      <c r="H75" s="55">
        <v>257</v>
      </c>
      <c r="I75" s="56" t="s">
        <v>2006</v>
      </c>
      <c r="J75" s="103" t="s">
        <v>2592</v>
      </c>
      <c r="K75" s="57" t="s">
        <v>2353</v>
      </c>
      <c r="L75" s="58" t="s">
        <v>2593</v>
      </c>
      <c r="M75" s="59" t="s">
        <v>2010</v>
      </c>
      <c r="N75" s="59" t="s">
        <v>2011</v>
      </c>
      <c r="O75" s="59">
        <v>353</v>
      </c>
      <c r="P75" s="60">
        <v>44575</v>
      </c>
      <c r="Q75" s="59">
        <v>41600000</v>
      </c>
      <c r="R75" s="61" t="s">
        <v>2012</v>
      </c>
      <c r="S75" s="104" t="s">
        <v>2013</v>
      </c>
      <c r="T75" s="63" t="s">
        <v>2014</v>
      </c>
      <c r="U75" s="57"/>
      <c r="V75" s="57"/>
      <c r="W75" s="57"/>
      <c r="X75" s="164"/>
      <c r="Y75" s="164"/>
      <c r="Z75" s="164"/>
      <c r="AA75" s="164"/>
      <c r="AB75" s="164"/>
      <c r="AC75" s="63" t="s">
        <v>2014</v>
      </c>
      <c r="AD75" s="57"/>
      <c r="AE75" s="57"/>
      <c r="AF75" s="57"/>
      <c r="AG75" s="57"/>
      <c r="AH75" s="65">
        <f t="shared" si="7"/>
        <v>41600000</v>
      </c>
      <c r="AI75" s="66" t="s">
        <v>2061</v>
      </c>
      <c r="AJ75" s="67" t="s">
        <v>603</v>
      </c>
      <c r="AK75" s="68" t="s">
        <v>2594</v>
      </c>
      <c r="AL75" s="69" t="s">
        <v>2017</v>
      </c>
      <c r="AM75" s="59">
        <v>79318896</v>
      </c>
      <c r="AN75" s="59">
        <v>6</v>
      </c>
      <c r="AO75" s="61" t="s">
        <v>2018</v>
      </c>
      <c r="AP75" s="94">
        <v>23038</v>
      </c>
      <c r="AQ75" s="72">
        <f t="shared" si="6"/>
        <v>58.967123287671235</v>
      </c>
      <c r="AR75" s="62"/>
      <c r="AS75" s="66"/>
      <c r="AT75" s="57"/>
      <c r="AU75" s="113" t="s">
        <v>2595</v>
      </c>
      <c r="AV75" s="62" t="s">
        <v>2596</v>
      </c>
      <c r="AW75" s="66">
        <v>3123376651</v>
      </c>
      <c r="AX75" t="s">
        <v>2597</v>
      </c>
      <c r="AY75" s="75">
        <v>44579</v>
      </c>
      <c r="AZ75" s="165">
        <v>41600000</v>
      </c>
      <c r="BA75" s="77">
        <v>5200000</v>
      </c>
      <c r="BB75" s="3" t="s">
        <v>2034</v>
      </c>
      <c r="BC75" s="3">
        <v>8</v>
      </c>
      <c r="BD75" s="3"/>
      <c r="BE75" s="79">
        <f t="shared" si="8"/>
        <v>240</v>
      </c>
      <c r="BF75" s="56" t="s">
        <v>2355</v>
      </c>
      <c r="BG75" s="80">
        <v>20226620070311</v>
      </c>
      <c r="BH75" s="163">
        <v>1</v>
      </c>
      <c r="BI75" s="82">
        <v>355</v>
      </c>
      <c r="BJ75" s="83">
        <v>44580</v>
      </c>
      <c r="BK75" s="82">
        <v>41600000</v>
      </c>
      <c r="BL75" s="98"/>
      <c r="BM75" s="99"/>
      <c r="BN75" s="99"/>
      <c r="BO75" s="99"/>
      <c r="BP75" s="99"/>
      <c r="BQ75" s="99"/>
      <c r="BR75" s="115" t="s">
        <v>2598</v>
      </c>
      <c r="BS75" s="89" t="s">
        <v>2599</v>
      </c>
      <c r="BT75" s="166">
        <v>44580</v>
      </c>
      <c r="BU75" s="83">
        <v>44580</v>
      </c>
      <c r="BV75" s="83">
        <v>44822</v>
      </c>
      <c r="BW75" s="98"/>
      <c r="BX75" s="167"/>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101"/>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0">
        <f t="shared" si="9"/>
        <v>41600000</v>
      </c>
      <c r="FE75" s="89">
        <f t="shared" si="10"/>
        <v>44822</v>
      </c>
      <c r="FF75" s="56" t="str">
        <f t="shared" ca="1" si="11"/>
        <v xml:space="preserve"> TERMINADO</v>
      </c>
      <c r="FG75" s="99"/>
      <c r="FH75" s="99"/>
      <c r="FI75" s="102"/>
      <c r="FJ75" s="92" t="s">
        <v>609</v>
      </c>
    </row>
    <row r="76" spans="1:166" ht="15">
      <c r="A76" s="55">
        <v>68460</v>
      </c>
      <c r="B76" s="55" t="s">
        <v>2002</v>
      </c>
      <c r="C76" s="53" t="s">
        <v>2003</v>
      </c>
      <c r="D76" s="103" t="s">
        <v>2600</v>
      </c>
      <c r="E76" s="103"/>
      <c r="F76" s="212">
        <v>74</v>
      </c>
      <c r="G76" s="54" t="s">
        <v>2005</v>
      </c>
      <c r="H76" s="55">
        <v>240</v>
      </c>
      <c r="I76" s="56" t="s">
        <v>2006</v>
      </c>
      <c r="J76" s="103" t="s">
        <v>2601</v>
      </c>
      <c r="K76" s="57" t="s">
        <v>2552</v>
      </c>
      <c r="L76" s="58" t="s">
        <v>2602</v>
      </c>
      <c r="M76" s="59" t="s">
        <v>2010</v>
      </c>
      <c r="N76" s="59" t="s">
        <v>2011</v>
      </c>
      <c r="O76" s="59">
        <v>350</v>
      </c>
      <c r="P76" s="60">
        <v>44575</v>
      </c>
      <c r="Q76" s="59">
        <v>41600000</v>
      </c>
      <c r="R76" s="61" t="s">
        <v>2012</v>
      </c>
      <c r="S76" s="104" t="s">
        <v>2013</v>
      </c>
      <c r="T76" s="63" t="s">
        <v>2014</v>
      </c>
      <c r="U76" s="57"/>
      <c r="V76" s="57"/>
      <c r="W76" s="57"/>
      <c r="X76" s="164"/>
      <c r="Y76" s="164"/>
      <c r="Z76" s="164"/>
      <c r="AA76" s="164"/>
      <c r="AB76" s="164"/>
      <c r="AC76" s="63" t="s">
        <v>2014</v>
      </c>
      <c r="AD76" s="57"/>
      <c r="AE76" s="57"/>
      <c r="AF76" s="57"/>
      <c r="AG76" s="57"/>
      <c r="AH76" s="65">
        <f t="shared" si="7"/>
        <v>41600000</v>
      </c>
      <c r="AI76" s="66" t="s">
        <v>2150</v>
      </c>
      <c r="AJ76" s="67" t="s">
        <v>2603</v>
      </c>
      <c r="AK76" s="213" t="s">
        <v>2604</v>
      </c>
      <c r="AL76" s="69" t="s">
        <v>2017</v>
      </c>
      <c r="AM76" s="59">
        <v>52791259</v>
      </c>
      <c r="AN76" s="59">
        <v>2</v>
      </c>
      <c r="AO76" s="61" t="s">
        <v>2062</v>
      </c>
      <c r="AP76" s="94">
        <v>29452</v>
      </c>
      <c r="AQ76" s="72">
        <f t="shared" si="6"/>
        <v>41.394520547945206</v>
      </c>
      <c r="AR76" s="62"/>
      <c r="AS76" s="66"/>
      <c r="AT76" s="57"/>
      <c r="AU76" s="62" t="s">
        <v>2605</v>
      </c>
      <c r="AV76" s="62" t="s">
        <v>2606</v>
      </c>
      <c r="AW76" s="66">
        <v>3153100134</v>
      </c>
      <c r="AX76" t="s">
        <v>2607</v>
      </c>
      <c r="AY76" s="75">
        <v>44581</v>
      </c>
      <c r="AZ76" s="165">
        <v>41600000</v>
      </c>
      <c r="BA76" s="77">
        <v>5200000</v>
      </c>
      <c r="BB76" s="3" t="s">
        <v>2034</v>
      </c>
      <c r="BC76" s="3">
        <v>8</v>
      </c>
      <c r="BD76" s="3"/>
      <c r="BE76" s="79">
        <f t="shared" si="8"/>
        <v>240</v>
      </c>
      <c r="BF76" s="56" t="s">
        <v>2294</v>
      </c>
      <c r="BG76" s="80">
        <v>20226620001263</v>
      </c>
      <c r="BH76" s="163">
        <v>1</v>
      </c>
      <c r="BI76" s="82">
        <v>391</v>
      </c>
      <c r="BJ76" s="83">
        <v>44582</v>
      </c>
      <c r="BK76" s="82">
        <v>41600000</v>
      </c>
      <c r="BL76" s="98"/>
      <c r="BM76" s="99"/>
      <c r="BN76" s="99"/>
      <c r="BO76" s="99"/>
      <c r="BP76" s="99"/>
      <c r="BQ76" s="99"/>
      <c r="BR76" s="115" t="s">
        <v>2598</v>
      </c>
      <c r="BS76" s="89" t="s">
        <v>2608</v>
      </c>
      <c r="BT76" s="166">
        <v>44585</v>
      </c>
      <c r="BU76" s="83">
        <v>44585</v>
      </c>
      <c r="BV76" s="83">
        <v>44827</v>
      </c>
      <c r="BW76" s="98"/>
      <c r="BX76" s="167"/>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101"/>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0">
        <f t="shared" si="9"/>
        <v>41600000</v>
      </c>
      <c r="FE76" s="89">
        <f t="shared" si="10"/>
        <v>44827</v>
      </c>
      <c r="FF76" s="56" t="str">
        <f t="shared" ca="1" si="11"/>
        <v xml:space="preserve"> TERMINADO</v>
      </c>
      <c r="FG76" s="99"/>
      <c r="FH76" s="99"/>
      <c r="FI76" s="102"/>
      <c r="FJ76" s="214"/>
    </row>
    <row r="77" spans="1:166" ht="15">
      <c r="A77" s="55">
        <v>68671</v>
      </c>
      <c r="B77" s="55" t="s">
        <v>2002</v>
      </c>
      <c r="C77" s="53" t="s">
        <v>2003</v>
      </c>
      <c r="D77" s="103" t="s">
        <v>2609</v>
      </c>
      <c r="E77" s="103"/>
      <c r="F77" s="3">
        <v>75</v>
      </c>
      <c r="G77" s="54" t="s">
        <v>2005</v>
      </c>
      <c r="H77" s="55">
        <v>249</v>
      </c>
      <c r="I77" s="56" t="s">
        <v>2006</v>
      </c>
      <c r="J77" s="103" t="s">
        <v>614</v>
      </c>
      <c r="K77" s="57" t="s">
        <v>2289</v>
      </c>
      <c r="L77" s="58" t="s">
        <v>2610</v>
      </c>
      <c r="M77" s="59" t="s">
        <v>2010</v>
      </c>
      <c r="N77" s="59" t="s">
        <v>2058</v>
      </c>
      <c r="O77" s="59">
        <v>363</v>
      </c>
      <c r="P77" s="60">
        <v>44575</v>
      </c>
      <c r="Q77" s="59">
        <v>27200000</v>
      </c>
      <c r="R77" s="61" t="s">
        <v>2012</v>
      </c>
      <c r="S77" s="104" t="s">
        <v>2013</v>
      </c>
      <c r="T77" s="63" t="s">
        <v>2014</v>
      </c>
      <c r="U77" s="57"/>
      <c r="V77" s="57"/>
      <c r="W77" s="57"/>
      <c r="X77" s="164"/>
      <c r="Y77" s="164"/>
      <c r="Z77" s="164"/>
      <c r="AA77" s="164"/>
      <c r="AB77" s="164"/>
      <c r="AC77" s="63" t="s">
        <v>2014</v>
      </c>
      <c r="AD77" s="57"/>
      <c r="AE77" s="57"/>
      <c r="AF77" s="57"/>
      <c r="AG77" s="57"/>
      <c r="AH77" s="65">
        <f t="shared" si="7"/>
        <v>27200000</v>
      </c>
      <c r="AI77" s="66" t="s">
        <v>2150</v>
      </c>
      <c r="AJ77" s="67" t="s">
        <v>612</v>
      </c>
      <c r="AK77" s="68" t="s">
        <v>615</v>
      </c>
      <c r="AL77" s="69" t="s">
        <v>2017</v>
      </c>
      <c r="AM77" s="59">
        <v>79360276</v>
      </c>
      <c r="AN77" s="59">
        <v>7</v>
      </c>
      <c r="AO77" s="61" t="s">
        <v>2018</v>
      </c>
      <c r="AP77" s="94">
        <v>23996</v>
      </c>
      <c r="AQ77" s="72">
        <f t="shared" ref="AQ77:AQ140" si="12">+YEARFRAC(AP77,$AQ$1,3)-1</f>
        <v>56.342465753424655</v>
      </c>
      <c r="AR77" s="62"/>
      <c r="AS77" s="66"/>
      <c r="AT77" s="57"/>
      <c r="AU77" s="62" t="s">
        <v>2611</v>
      </c>
      <c r="AV77" s="62" t="s">
        <v>2612</v>
      </c>
      <c r="AW77" s="66">
        <v>3114476193</v>
      </c>
      <c r="AX77" t="s">
        <v>2613</v>
      </c>
      <c r="AY77" s="75">
        <v>44581</v>
      </c>
      <c r="AZ77" s="165">
        <v>27200000</v>
      </c>
      <c r="BA77" s="77">
        <v>3400000</v>
      </c>
      <c r="BB77" s="3" t="s">
        <v>2034</v>
      </c>
      <c r="BC77" s="3">
        <v>8</v>
      </c>
      <c r="BD77" s="3"/>
      <c r="BE77" s="79">
        <f t="shared" si="8"/>
        <v>240</v>
      </c>
      <c r="BF77" s="96" t="s">
        <v>2614</v>
      </c>
      <c r="BG77" s="112" t="s">
        <v>2615</v>
      </c>
      <c r="BH77" s="163">
        <v>1</v>
      </c>
      <c r="BI77" s="82">
        <v>374</v>
      </c>
      <c r="BJ77" s="83">
        <v>44581</v>
      </c>
      <c r="BK77" s="82">
        <v>27200000</v>
      </c>
      <c r="BL77" s="98"/>
      <c r="BM77" s="99"/>
      <c r="BN77" s="99"/>
      <c r="BO77" s="99"/>
      <c r="BP77" s="99"/>
      <c r="BQ77" s="99"/>
      <c r="BR77" s="115" t="s">
        <v>2616</v>
      </c>
      <c r="BS77" s="89" t="s">
        <v>2617</v>
      </c>
      <c r="BT77" s="166">
        <v>44581</v>
      </c>
      <c r="BU77" s="83">
        <v>44581</v>
      </c>
      <c r="BV77" s="83">
        <v>44823</v>
      </c>
      <c r="BW77" s="98"/>
      <c r="BX77" s="167"/>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101"/>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0">
        <f t="shared" si="9"/>
        <v>27200000</v>
      </c>
      <c r="FE77" s="89">
        <f t="shared" si="10"/>
        <v>44823</v>
      </c>
      <c r="FF77" s="56" t="str">
        <f t="shared" ca="1" si="11"/>
        <v xml:space="preserve"> TERMINADO</v>
      </c>
      <c r="FG77" s="99"/>
      <c r="FH77" s="99"/>
      <c r="FI77" s="102"/>
      <c r="FJ77" s="92" t="s">
        <v>619</v>
      </c>
    </row>
    <row r="78" spans="1:166" ht="15">
      <c r="A78" s="55">
        <v>68678</v>
      </c>
      <c r="B78" s="55" t="s">
        <v>2002</v>
      </c>
      <c r="C78" s="53" t="s">
        <v>2003</v>
      </c>
      <c r="D78" s="103" t="s">
        <v>2618</v>
      </c>
      <c r="E78" s="103"/>
      <c r="F78" s="3">
        <v>76</v>
      </c>
      <c r="G78" s="54" t="s">
        <v>2005</v>
      </c>
      <c r="H78" s="55">
        <v>250</v>
      </c>
      <c r="I78" s="56" t="s">
        <v>2006</v>
      </c>
      <c r="J78" s="103" t="s">
        <v>622</v>
      </c>
      <c r="K78" s="57" t="s">
        <v>2289</v>
      </c>
      <c r="L78" s="58" t="s">
        <v>2619</v>
      </c>
      <c r="M78" s="59" t="s">
        <v>2010</v>
      </c>
      <c r="N78" s="59" t="s">
        <v>2058</v>
      </c>
      <c r="O78" s="59">
        <v>364</v>
      </c>
      <c r="P78" s="60">
        <v>44575</v>
      </c>
      <c r="Q78" s="59">
        <v>54400000</v>
      </c>
      <c r="R78" s="61" t="s">
        <v>2012</v>
      </c>
      <c r="S78" s="104" t="s">
        <v>2013</v>
      </c>
      <c r="T78" s="63" t="s">
        <v>2014</v>
      </c>
      <c r="U78" s="57"/>
      <c r="V78" s="57"/>
      <c r="W78" s="57"/>
      <c r="X78" s="164"/>
      <c r="Y78" s="164"/>
      <c r="Z78" s="164"/>
      <c r="AA78" s="164"/>
      <c r="AB78" s="164"/>
      <c r="AC78" s="63" t="s">
        <v>2014</v>
      </c>
      <c r="AD78" s="57"/>
      <c r="AE78" s="57"/>
      <c r="AF78" s="57"/>
      <c r="AG78" s="57"/>
      <c r="AH78" s="65">
        <f t="shared" si="7"/>
        <v>54400000</v>
      </c>
      <c r="AI78" s="66" t="s">
        <v>2150</v>
      </c>
      <c r="AJ78" s="67" t="s">
        <v>620</v>
      </c>
      <c r="AK78" s="68" t="s">
        <v>2620</v>
      </c>
      <c r="AL78" s="69" t="s">
        <v>2017</v>
      </c>
      <c r="AM78" s="59">
        <v>80101641</v>
      </c>
      <c r="AN78" s="59">
        <v>6</v>
      </c>
      <c r="AO78" s="61" t="s">
        <v>2018</v>
      </c>
      <c r="AP78" s="94">
        <v>30680</v>
      </c>
      <c r="AQ78" s="72">
        <f t="shared" si="12"/>
        <v>38.030136986301372</v>
      </c>
      <c r="AR78" s="62"/>
      <c r="AS78" s="66"/>
      <c r="AT78" s="57"/>
      <c r="AU78" s="62" t="s">
        <v>2621</v>
      </c>
      <c r="AV78" s="62" t="s">
        <v>2622</v>
      </c>
      <c r="AW78" s="66">
        <v>3006681623</v>
      </c>
      <c r="AX78" t="s">
        <v>2623</v>
      </c>
      <c r="AY78" s="75">
        <v>44580</v>
      </c>
      <c r="AZ78" s="165">
        <v>27200000</v>
      </c>
      <c r="BA78" s="77">
        <v>3400000</v>
      </c>
      <c r="BB78" s="3" t="s">
        <v>2034</v>
      </c>
      <c r="BC78" s="3">
        <v>8</v>
      </c>
      <c r="BD78" s="3"/>
      <c r="BE78" s="79">
        <f t="shared" si="8"/>
        <v>240</v>
      </c>
      <c r="BF78" s="96" t="s">
        <v>2614</v>
      </c>
      <c r="BG78" s="112" t="s">
        <v>2615</v>
      </c>
      <c r="BH78" s="163">
        <v>1</v>
      </c>
      <c r="BI78" s="82">
        <v>545</v>
      </c>
      <c r="BJ78" s="83">
        <v>44589</v>
      </c>
      <c r="BK78" s="82">
        <v>27200000</v>
      </c>
      <c r="BL78" s="98"/>
      <c r="BM78" s="99"/>
      <c r="BN78" s="99"/>
      <c r="BO78" s="99"/>
      <c r="BP78" s="99"/>
      <c r="BQ78" s="99"/>
      <c r="BR78" s="115" t="s">
        <v>2624</v>
      </c>
      <c r="BS78" s="89" t="s">
        <v>2625</v>
      </c>
      <c r="BT78" s="166">
        <v>44590</v>
      </c>
      <c r="BU78" s="83">
        <v>44593</v>
      </c>
      <c r="BV78" s="83">
        <v>44834</v>
      </c>
      <c r="BW78" s="98"/>
      <c r="BX78" s="167"/>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101"/>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0">
        <f t="shared" si="9"/>
        <v>27200000</v>
      </c>
      <c r="FE78" s="89">
        <f t="shared" si="10"/>
        <v>44834</v>
      </c>
      <c r="FF78" s="56" t="str">
        <f t="shared" ca="1" si="11"/>
        <v>EN EJECUCION</v>
      </c>
      <c r="FG78" s="99"/>
      <c r="FH78" s="99"/>
      <c r="FI78" s="102"/>
      <c r="FJ78" s="92" t="s">
        <v>628</v>
      </c>
    </row>
    <row r="79" spans="1:166" ht="15">
      <c r="A79" s="55">
        <v>68475</v>
      </c>
      <c r="B79" s="55" t="s">
        <v>2002</v>
      </c>
      <c r="C79" s="53" t="s">
        <v>2003</v>
      </c>
      <c r="D79" s="103" t="s">
        <v>2626</v>
      </c>
      <c r="E79" s="103"/>
      <c r="F79" s="212">
        <v>77</v>
      </c>
      <c r="G79" s="54" t="s">
        <v>2005</v>
      </c>
      <c r="H79" s="55">
        <v>258</v>
      </c>
      <c r="I79" s="56" t="s">
        <v>2006</v>
      </c>
      <c r="J79" s="103" t="s">
        <v>2627</v>
      </c>
      <c r="K79" s="57" t="s">
        <v>2353</v>
      </c>
      <c r="L79" s="58" t="s">
        <v>2628</v>
      </c>
      <c r="M79" s="59" t="s">
        <v>2010</v>
      </c>
      <c r="N79" s="59" t="s">
        <v>2011</v>
      </c>
      <c r="O79" s="59">
        <v>354</v>
      </c>
      <c r="P79" s="60">
        <v>44575</v>
      </c>
      <c r="Q79" s="59">
        <v>41600000</v>
      </c>
      <c r="R79" s="61" t="s">
        <v>2012</v>
      </c>
      <c r="S79" s="104" t="s">
        <v>2013</v>
      </c>
      <c r="T79" s="63" t="s">
        <v>2014</v>
      </c>
      <c r="U79" s="57"/>
      <c r="V79" s="57"/>
      <c r="W79" s="57"/>
      <c r="X79" s="164"/>
      <c r="Y79" s="164"/>
      <c r="Z79" s="164"/>
      <c r="AA79" s="164"/>
      <c r="AB79" s="164"/>
      <c r="AC79" s="63" t="s">
        <v>2014</v>
      </c>
      <c r="AD79" s="57"/>
      <c r="AE79" s="57"/>
      <c r="AF79" s="57"/>
      <c r="AG79" s="57"/>
      <c r="AH79" s="65">
        <f t="shared" si="7"/>
        <v>41600000</v>
      </c>
      <c r="AI79" s="66" t="s">
        <v>2150</v>
      </c>
      <c r="AJ79" s="67" t="s">
        <v>2629</v>
      </c>
      <c r="AK79" s="68" t="s">
        <v>2630</v>
      </c>
      <c r="AL79" s="69" t="s">
        <v>2017</v>
      </c>
      <c r="AM79" s="59">
        <v>52934811</v>
      </c>
      <c r="AN79" s="59">
        <v>4</v>
      </c>
      <c r="AO79" s="61" t="s">
        <v>2062</v>
      </c>
      <c r="AP79" s="94">
        <v>30590</v>
      </c>
      <c r="AQ79" s="72">
        <f t="shared" si="12"/>
        <v>38.276712328767125</v>
      </c>
      <c r="AR79" s="62"/>
      <c r="AS79" s="66"/>
      <c r="AT79" s="57"/>
      <c r="AU79" s="62" t="s">
        <v>2356</v>
      </c>
      <c r="AV79" s="62" t="s">
        <v>2631</v>
      </c>
      <c r="AW79" s="66">
        <v>3041151538</v>
      </c>
      <c r="AX79" t="s">
        <v>2632</v>
      </c>
      <c r="AY79" s="75">
        <v>44581</v>
      </c>
      <c r="AZ79" s="165">
        <v>41600000</v>
      </c>
      <c r="BA79" s="77">
        <v>5200000</v>
      </c>
      <c r="BB79" s="3" t="s">
        <v>2034</v>
      </c>
      <c r="BC79" s="3">
        <v>8</v>
      </c>
      <c r="BD79" s="3"/>
      <c r="BE79" s="79">
        <f t="shared" si="8"/>
        <v>240</v>
      </c>
      <c r="BF79" s="56" t="s">
        <v>2355</v>
      </c>
      <c r="BG79" s="80">
        <v>20226620070311</v>
      </c>
      <c r="BH79" s="163">
        <v>1</v>
      </c>
      <c r="BI79" s="82">
        <v>392</v>
      </c>
      <c r="BJ79" s="83">
        <v>44582</v>
      </c>
      <c r="BK79" s="82">
        <v>41600000</v>
      </c>
      <c r="BL79" s="98"/>
      <c r="BM79" s="99"/>
      <c r="BN79" s="99"/>
      <c r="BO79" s="99"/>
      <c r="BP79" s="99"/>
      <c r="BQ79" s="99"/>
      <c r="BR79" s="115" t="s">
        <v>2633</v>
      </c>
      <c r="BS79" s="89" t="s">
        <v>2634</v>
      </c>
      <c r="BT79" s="166">
        <v>44585</v>
      </c>
      <c r="BU79" s="83">
        <v>44585</v>
      </c>
      <c r="BV79" s="83">
        <v>44827</v>
      </c>
      <c r="BW79" s="98"/>
      <c r="BX79" s="167"/>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101"/>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0">
        <f t="shared" si="9"/>
        <v>41600000</v>
      </c>
      <c r="FE79" s="89">
        <f t="shared" si="10"/>
        <v>44827</v>
      </c>
      <c r="FF79" s="56" t="str">
        <f t="shared" ca="1" si="11"/>
        <v xml:space="preserve"> TERMINADO</v>
      </c>
      <c r="FG79" s="99"/>
      <c r="FH79" s="99"/>
      <c r="FI79" s="102"/>
      <c r="FJ79" s="56"/>
    </row>
    <row r="80" spans="1:166" ht="15">
      <c r="A80" s="55">
        <v>68678</v>
      </c>
      <c r="B80" s="55" t="s">
        <v>2002</v>
      </c>
      <c r="C80" s="53" t="s">
        <v>2003</v>
      </c>
      <c r="D80" s="103" t="s">
        <v>2618</v>
      </c>
      <c r="E80" s="103"/>
      <c r="F80" s="3">
        <v>78</v>
      </c>
      <c r="G80" s="54" t="s">
        <v>2005</v>
      </c>
      <c r="H80" s="55">
        <v>251</v>
      </c>
      <c r="I80" s="56" t="s">
        <v>2006</v>
      </c>
      <c r="J80" s="103" t="s">
        <v>622</v>
      </c>
      <c r="K80" s="57" t="s">
        <v>2289</v>
      </c>
      <c r="L80" s="58" t="s">
        <v>2619</v>
      </c>
      <c r="M80" s="59" t="s">
        <v>2010</v>
      </c>
      <c r="N80" s="59" t="s">
        <v>2058</v>
      </c>
      <c r="O80" s="59">
        <v>364</v>
      </c>
      <c r="P80" s="60">
        <v>44575</v>
      </c>
      <c r="Q80" s="59">
        <v>54400000</v>
      </c>
      <c r="R80" s="61" t="s">
        <v>2012</v>
      </c>
      <c r="S80" s="104" t="s">
        <v>2013</v>
      </c>
      <c r="T80" s="63" t="s">
        <v>2014</v>
      </c>
      <c r="U80" s="57"/>
      <c r="V80" s="57"/>
      <c r="W80" s="57"/>
      <c r="X80" s="164"/>
      <c r="Y80" s="164"/>
      <c r="Z80" s="164"/>
      <c r="AA80" s="164"/>
      <c r="AB80" s="164"/>
      <c r="AC80" s="63" t="s">
        <v>2014</v>
      </c>
      <c r="AD80" s="57"/>
      <c r="AE80" s="57"/>
      <c r="AF80" s="57"/>
      <c r="AG80" s="57"/>
      <c r="AH80" s="65">
        <f t="shared" si="7"/>
        <v>54400000</v>
      </c>
      <c r="AI80" s="66" t="s">
        <v>2150</v>
      </c>
      <c r="AJ80" s="67" t="s">
        <v>630</v>
      </c>
      <c r="AK80" s="68" t="s">
        <v>632</v>
      </c>
      <c r="AL80" s="69" t="s">
        <v>2017</v>
      </c>
      <c r="AM80" s="59">
        <v>1143331060</v>
      </c>
      <c r="AN80" s="59">
        <v>2</v>
      </c>
      <c r="AO80" s="61" t="s">
        <v>2018</v>
      </c>
      <c r="AP80" s="94">
        <v>32581</v>
      </c>
      <c r="AQ80" s="72">
        <f t="shared" si="12"/>
        <v>32.821917808219176</v>
      </c>
      <c r="AR80" s="62"/>
      <c r="AS80" s="66"/>
      <c r="AT80" s="57"/>
      <c r="AU80" s="62" t="s">
        <v>2635</v>
      </c>
      <c r="AV80" s="62" t="s">
        <v>2636</v>
      </c>
      <c r="AW80" s="66">
        <v>3006313006</v>
      </c>
      <c r="AX80" t="s">
        <v>2637</v>
      </c>
      <c r="AY80" s="75">
        <v>44587</v>
      </c>
      <c r="AZ80" s="165">
        <v>27200000</v>
      </c>
      <c r="BA80" s="77">
        <v>3400000</v>
      </c>
      <c r="BB80" s="3" t="s">
        <v>2034</v>
      </c>
      <c r="BC80" s="3">
        <v>8</v>
      </c>
      <c r="BD80" s="3"/>
      <c r="BE80" s="79">
        <f t="shared" si="8"/>
        <v>240</v>
      </c>
      <c r="BF80" s="96" t="s">
        <v>2614</v>
      </c>
      <c r="BG80" s="112" t="s">
        <v>2615</v>
      </c>
      <c r="BH80" s="163">
        <v>1</v>
      </c>
      <c r="BI80" s="82">
        <v>393</v>
      </c>
      <c r="BJ80" s="83">
        <v>44582</v>
      </c>
      <c r="BK80" s="82">
        <v>27200000</v>
      </c>
      <c r="BL80" s="98"/>
      <c r="BM80" s="99"/>
      <c r="BN80" s="99"/>
      <c r="BO80" s="99"/>
      <c r="BP80" s="99"/>
      <c r="BQ80" s="99"/>
      <c r="BR80" s="115" t="s">
        <v>2638</v>
      </c>
      <c r="BS80" s="89" t="s">
        <v>2639</v>
      </c>
      <c r="BT80" s="166">
        <v>44585</v>
      </c>
      <c r="BU80" s="83">
        <v>44585</v>
      </c>
      <c r="BV80" s="83">
        <v>44827</v>
      </c>
      <c r="BW80" s="98"/>
      <c r="BX80" s="167"/>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101"/>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0">
        <f t="shared" si="9"/>
        <v>27200000</v>
      </c>
      <c r="FE80" s="89">
        <f t="shared" si="10"/>
        <v>44827</v>
      </c>
      <c r="FF80" s="56" t="str">
        <f t="shared" ca="1" si="11"/>
        <v xml:space="preserve"> TERMINADO</v>
      </c>
      <c r="FG80" s="99"/>
      <c r="FH80" s="99"/>
      <c r="FI80" s="102"/>
      <c r="FJ80" s="92" t="s">
        <v>628</v>
      </c>
    </row>
    <row r="81" spans="1:16354" ht="15">
      <c r="A81" s="55">
        <v>68465</v>
      </c>
      <c r="B81" s="55" t="s">
        <v>2002</v>
      </c>
      <c r="C81" s="53" t="s">
        <v>2003</v>
      </c>
      <c r="D81" s="103" t="s">
        <v>2640</v>
      </c>
      <c r="E81" s="103"/>
      <c r="F81" s="3">
        <v>79</v>
      </c>
      <c r="G81" s="54" t="s">
        <v>2005</v>
      </c>
      <c r="H81" s="55">
        <v>241</v>
      </c>
      <c r="I81" s="56" t="s">
        <v>2006</v>
      </c>
      <c r="J81" s="103" t="s">
        <v>2641</v>
      </c>
      <c r="K81" s="57" t="s">
        <v>2552</v>
      </c>
      <c r="L81" s="58" t="s">
        <v>2642</v>
      </c>
      <c r="M81" s="59" t="s">
        <v>2010</v>
      </c>
      <c r="N81" s="59" t="s">
        <v>2058</v>
      </c>
      <c r="O81" s="59">
        <v>351</v>
      </c>
      <c r="P81" s="60">
        <v>44575</v>
      </c>
      <c r="Q81" s="59">
        <v>27200000</v>
      </c>
      <c r="R81" s="61" t="s">
        <v>2012</v>
      </c>
      <c r="S81" s="104" t="s">
        <v>2013</v>
      </c>
      <c r="T81" s="63" t="s">
        <v>2014</v>
      </c>
      <c r="U81" s="57"/>
      <c r="V81" s="57"/>
      <c r="W81" s="57"/>
      <c r="X81" s="164"/>
      <c r="Y81" s="164"/>
      <c r="Z81" s="164"/>
      <c r="AA81" s="164"/>
      <c r="AB81" s="164"/>
      <c r="AC81" s="63" t="s">
        <v>2014</v>
      </c>
      <c r="AD81" s="57"/>
      <c r="AE81" s="57"/>
      <c r="AF81" s="57"/>
      <c r="AG81" s="57"/>
      <c r="AH81" s="65">
        <f t="shared" si="7"/>
        <v>27200000</v>
      </c>
      <c r="AI81" s="66" t="s">
        <v>2173</v>
      </c>
      <c r="AJ81" s="67" t="s">
        <v>636</v>
      </c>
      <c r="AK81" s="68" t="s">
        <v>639</v>
      </c>
      <c r="AL81" s="69" t="s">
        <v>2017</v>
      </c>
      <c r="AM81" s="59">
        <v>51694598</v>
      </c>
      <c r="AN81" s="59">
        <v>5</v>
      </c>
      <c r="AO81" s="61" t="s">
        <v>2062</v>
      </c>
      <c r="AP81" s="94">
        <v>22946</v>
      </c>
      <c r="AQ81" s="72">
        <f t="shared" si="12"/>
        <v>59.219178082191782</v>
      </c>
      <c r="AR81" s="62"/>
      <c r="AS81" s="66"/>
      <c r="AT81" s="57"/>
      <c r="AU81" s="62" t="s">
        <v>2063</v>
      </c>
      <c r="AV81" s="62" t="s">
        <v>2643</v>
      </c>
      <c r="AW81" s="66">
        <v>3003517278</v>
      </c>
      <c r="AX81" t="s">
        <v>2644</v>
      </c>
      <c r="AY81" s="75">
        <v>44580</v>
      </c>
      <c r="AZ81" s="165">
        <v>27200000</v>
      </c>
      <c r="BA81" s="77">
        <v>3400000</v>
      </c>
      <c r="BB81" s="3" t="s">
        <v>2034</v>
      </c>
      <c r="BC81" s="3">
        <v>8</v>
      </c>
      <c r="BD81" s="3"/>
      <c r="BE81" s="79">
        <f t="shared" si="8"/>
        <v>240</v>
      </c>
      <c r="BF81" s="56" t="s">
        <v>2557</v>
      </c>
      <c r="BG81" s="80">
        <v>20226620001293</v>
      </c>
      <c r="BH81" s="163">
        <v>1</v>
      </c>
      <c r="BI81" s="82">
        <v>365</v>
      </c>
      <c r="BJ81" s="83">
        <v>44580</v>
      </c>
      <c r="BK81" s="82">
        <v>27200000</v>
      </c>
      <c r="BL81" s="98"/>
      <c r="BM81" s="99"/>
      <c r="BN81" s="99"/>
      <c r="BO81" s="99"/>
      <c r="BP81" s="99"/>
      <c r="BQ81" s="99"/>
      <c r="BR81" s="115" t="s">
        <v>2645</v>
      </c>
      <c r="BS81" s="89" t="s">
        <v>2646</v>
      </c>
      <c r="BT81" s="166">
        <v>44582</v>
      </c>
      <c r="BU81" s="83">
        <v>44582</v>
      </c>
      <c r="BV81" s="83">
        <v>44824</v>
      </c>
      <c r="BW81" s="98"/>
      <c r="BX81" s="167"/>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101"/>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0">
        <f t="shared" si="9"/>
        <v>27200000</v>
      </c>
      <c r="FE81" s="89">
        <f t="shared" si="10"/>
        <v>44824</v>
      </c>
      <c r="FF81" s="56" t="str">
        <f t="shared" ca="1" si="11"/>
        <v xml:space="preserve"> TERMINADO</v>
      </c>
      <c r="FG81" s="99"/>
      <c r="FH81" s="99"/>
      <c r="FI81" s="102"/>
      <c r="FJ81" s="92" t="s">
        <v>643</v>
      </c>
    </row>
    <row r="82" spans="1:16354" ht="15">
      <c r="A82" s="55">
        <v>69077</v>
      </c>
      <c r="B82" s="55" t="s">
        <v>2002</v>
      </c>
      <c r="C82" s="53" t="s">
        <v>2003</v>
      </c>
      <c r="D82" s="103" t="s">
        <v>2647</v>
      </c>
      <c r="E82" s="103"/>
      <c r="F82" s="3">
        <v>80</v>
      </c>
      <c r="G82" s="54" t="s">
        <v>2648</v>
      </c>
      <c r="H82" s="55">
        <v>149</v>
      </c>
      <c r="I82" s="56" t="s">
        <v>2006</v>
      </c>
      <c r="J82" s="103" t="s">
        <v>2649</v>
      </c>
      <c r="K82" s="57" t="s">
        <v>2650</v>
      </c>
      <c r="L82" s="58" t="s">
        <v>2651</v>
      </c>
      <c r="M82" s="59" t="s">
        <v>2010</v>
      </c>
      <c r="N82" s="59" t="s">
        <v>2058</v>
      </c>
      <c r="O82" s="59">
        <v>384</v>
      </c>
      <c r="P82" s="60">
        <v>44578</v>
      </c>
      <c r="Q82" s="59">
        <v>22000000</v>
      </c>
      <c r="R82" s="116" t="s">
        <v>2652</v>
      </c>
      <c r="S82" s="104" t="s">
        <v>2653</v>
      </c>
      <c r="T82" s="63" t="s">
        <v>2014</v>
      </c>
      <c r="U82" s="57"/>
      <c r="V82" s="57"/>
      <c r="W82" s="57"/>
      <c r="X82" s="164"/>
      <c r="Y82" s="164"/>
      <c r="Z82" s="164"/>
      <c r="AA82" s="164"/>
      <c r="AB82" s="164"/>
      <c r="AC82" s="63" t="s">
        <v>2014</v>
      </c>
      <c r="AD82" s="57"/>
      <c r="AE82" s="57"/>
      <c r="AF82" s="57"/>
      <c r="AG82" s="57"/>
      <c r="AH82" s="65">
        <f t="shared" si="7"/>
        <v>22000000</v>
      </c>
      <c r="AI82" s="66" t="s">
        <v>2173</v>
      </c>
      <c r="AJ82" s="67" t="s">
        <v>644</v>
      </c>
      <c r="AK82" s="68" t="s">
        <v>647</v>
      </c>
      <c r="AL82" s="69" t="s">
        <v>2017</v>
      </c>
      <c r="AM82" s="59">
        <v>79720582</v>
      </c>
      <c r="AN82" s="59">
        <v>1</v>
      </c>
      <c r="AO82" s="61" t="s">
        <v>2018</v>
      </c>
      <c r="AP82" s="94">
        <v>27930</v>
      </c>
      <c r="AQ82" s="72">
        <f t="shared" si="12"/>
        <v>45.564383561643837</v>
      </c>
      <c r="AR82" s="62"/>
      <c r="AS82" s="66"/>
      <c r="AT82" s="57"/>
      <c r="AU82" s="62" t="s">
        <v>2482</v>
      </c>
      <c r="AV82" s="62" t="s">
        <v>2654</v>
      </c>
      <c r="AW82" s="66">
        <v>3133223150</v>
      </c>
      <c r="AX82" t="s">
        <v>2655</v>
      </c>
      <c r="AY82" s="75">
        <v>44586</v>
      </c>
      <c r="AZ82" s="165">
        <v>22000000</v>
      </c>
      <c r="BA82" s="77">
        <v>2750000</v>
      </c>
      <c r="BB82" s="3" t="s">
        <v>2034</v>
      </c>
      <c r="BC82" s="3">
        <v>8</v>
      </c>
      <c r="BD82" s="3"/>
      <c r="BE82" s="79">
        <f t="shared" si="8"/>
        <v>240</v>
      </c>
      <c r="BF82" s="56" t="s">
        <v>1510</v>
      </c>
      <c r="BG82" s="80">
        <v>20226620001313</v>
      </c>
      <c r="BH82" s="163">
        <v>1</v>
      </c>
      <c r="BI82" s="82">
        <v>515</v>
      </c>
      <c r="BJ82" s="83">
        <v>44588</v>
      </c>
      <c r="BK82" s="82">
        <v>22000000</v>
      </c>
      <c r="BL82" s="98"/>
      <c r="BM82" s="99"/>
      <c r="BN82" s="99"/>
      <c r="BO82" s="99"/>
      <c r="BP82" s="99"/>
      <c r="BQ82" s="99"/>
      <c r="BR82" s="115" t="s">
        <v>2656</v>
      </c>
      <c r="BS82" s="89" t="s">
        <v>2657</v>
      </c>
      <c r="BT82" s="166">
        <v>44592</v>
      </c>
      <c r="BU82" s="83">
        <v>44593</v>
      </c>
      <c r="BV82" s="83">
        <v>44834</v>
      </c>
      <c r="BW82" s="98"/>
      <c r="BX82" s="167"/>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101"/>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0">
        <f t="shared" si="9"/>
        <v>22000000</v>
      </c>
      <c r="FE82" s="89">
        <f t="shared" si="10"/>
        <v>44834</v>
      </c>
      <c r="FF82" s="56" t="str">
        <f t="shared" ca="1" si="11"/>
        <v>EN EJECUCION</v>
      </c>
      <c r="FG82" s="99"/>
      <c r="FH82" s="99"/>
      <c r="FI82" s="102"/>
      <c r="FJ82" s="92" t="s">
        <v>651</v>
      </c>
    </row>
    <row r="83" spans="1:16354" ht="15">
      <c r="A83" s="55">
        <v>69051</v>
      </c>
      <c r="B83" s="55" t="s">
        <v>2002</v>
      </c>
      <c r="C83" s="53" t="s">
        <v>2003</v>
      </c>
      <c r="D83" s="103" t="s">
        <v>2658</v>
      </c>
      <c r="E83" s="103"/>
      <c r="F83" s="3">
        <v>81</v>
      </c>
      <c r="G83" s="54" t="s">
        <v>2659</v>
      </c>
      <c r="H83" s="55">
        <v>120</v>
      </c>
      <c r="I83" s="56" t="s">
        <v>2006</v>
      </c>
      <c r="J83" s="103" t="s">
        <v>2660</v>
      </c>
      <c r="K83" s="57" t="s">
        <v>2661</v>
      </c>
      <c r="L83" s="58" t="s">
        <v>2662</v>
      </c>
      <c r="M83" s="59" t="s">
        <v>2010</v>
      </c>
      <c r="N83" s="59" t="s">
        <v>2058</v>
      </c>
      <c r="O83" s="59">
        <v>389</v>
      </c>
      <c r="P83" s="60">
        <v>44578</v>
      </c>
      <c r="Q83" s="59">
        <v>24400000</v>
      </c>
      <c r="R83" s="116" t="s">
        <v>2663</v>
      </c>
      <c r="S83" s="104" t="s">
        <v>2664</v>
      </c>
      <c r="T83" s="63" t="s">
        <v>2014</v>
      </c>
      <c r="U83" s="57"/>
      <c r="V83" s="57"/>
      <c r="W83" s="57"/>
      <c r="X83" s="164"/>
      <c r="Y83" s="164"/>
      <c r="Z83" s="164"/>
      <c r="AA83" s="164"/>
      <c r="AB83" s="164"/>
      <c r="AC83" s="63" t="s">
        <v>2014</v>
      </c>
      <c r="AD83" s="57"/>
      <c r="AE83" s="57"/>
      <c r="AF83" s="57"/>
      <c r="AG83" s="57"/>
      <c r="AH83" s="65">
        <f t="shared" si="7"/>
        <v>24400000</v>
      </c>
      <c r="AI83" s="66" t="s">
        <v>2015</v>
      </c>
      <c r="AJ83" s="67" t="s">
        <v>652</v>
      </c>
      <c r="AK83" s="68" t="s">
        <v>655</v>
      </c>
      <c r="AL83" s="69" t="s">
        <v>2017</v>
      </c>
      <c r="AM83" s="59">
        <v>1140882137</v>
      </c>
      <c r="AN83" s="59">
        <v>3</v>
      </c>
      <c r="AO83" s="61" t="s">
        <v>2062</v>
      </c>
      <c r="AP83" s="94">
        <v>35015</v>
      </c>
      <c r="AQ83" s="72">
        <f t="shared" si="12"/>
        <v>26.153424657534245</v>
      </c>
      <c r="AR83" s="62"/>
      <c r="AS83" s="66"/>
      <c r="AT83" s="57"/>
      <c r="AU83" s="62" t="s">
        <v>2089</v>
      </c>
      <c r="AV83" s="62" t="s">
        <v>2665</v>
      </c>
      <c r="AW83" s="66">
        <v>3152913338</v>
      </c>
      <c r="AX83" t="s">
        <v>2666</v>
      </c>
      <c r="AY83" s="75">
        <v>44581</v>
      </c>
      <c r="AZ83" s="165">
        <v>24400000</v>
      </c>
      <c r="BA83" s="77">
        <v>3050000</v>
      </c>
      <c r="BB83" s="3" t="s">
        <v>2034</v>
      </c>
      <c r="BC83" s="3">
        <v>8</v>
      </c>
      <c r="BD83" s="3"/>
      <c r="BE83" s="79">
        <f t="shared" si="8"/>
        <v>240</v>
      </c>
      <c r="BF83" s="96" t="s">
        <v>2667</v>
      </c>
      <c r="BG83" s="112" t="s">
        <v>2668</v>
      </c>
      <c r="BH83" s="163">
        <v>1</v>
      </c>
      <c r="BI83" s="82">
        <v>390</v>
      </c>
      <c r="BJ83" s="83">
        <v>44582</v>
      </c>
      <c r="BK83" s="82">
        <v>24400000</v>
      </c>
      <c r="BL83" s="98"/>
      <c r="BM83" s="99"/>
      <c r="BN83" s="99"/>
      <c r="BO83" s="99"/>
      <c r="BP83" s="99"/>
      <c r="BQ83" s="99"/>
      <c r="BR83" s="115" t="s">
        <v>2669</v>
      </c>
      <c r="BS83" s="89" t="s">
        <v>2670</v>
      </c>
      <c r="BT83" s="166">
        <v>44583</v>
      </c>
      <c r="BU83" s="83">
        <v>44593</v>
      </c>
      <c r="BV83" s="83">
        <v>44834</v>
      </c>
      <c r="BW83" s="98"/>
      <c r="BX83" s="167"/>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101"/>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0">
        <f t="shared" si="9"/>
        <v>24400000</v>
      </c>
      <c r="FE83" s="89">
        <f t="shared" si="10"/>
        <v>44834</v>
      </c>
      <c r="FF83" s="56" t="str">
        <f t="shared" ca="1" si="11"/>
        <v>EN EJECUCION</v>
      </c>
      <c r="FG83" s="99"/>
      <c r="FH83" s="99"/>
      <c r="FI83" s="102"/>
      <c r="FJ83" s="92" t="s">
        <v>661</v>
      </c>
    </row>
    <row r="84" spans="1:16354" ht="14.25" customHeight="1">
      <c r="A84" s="117">
        <v>67224</v>
      </c>
      <c r="B84" s="117" t="s">
        <v>2119</v>
      </c>
      <c r="C84" s="118" t="s">
        <v>2003</v>
      </c>
      <c r="D84" s="118" t="s">
        <v>2671</v>
      </c>
      <c r="E84" s="118"/>
      <c r="F84" s="117">
        <v>82</v>
      </c>
      <c r="G84" s="119" t="s">
        <v>2005</v>
      </c>
      <c r="H84" s="120">
        <v>228</v>
      </c>
      <c r="I84" s="121" t="s">
        <v>2006</v>
      </c>
      <c r="J84" s="118" t="s">
        <v>2672</v>
      </c>
      <c r="K84" s="122" t="s">
        <v>2299</v>
      </c>
      <c r="L84" s="123" t="s">
        <v>2673</v>
      </c>
      <c r="M84" s="124" t="s">
        <v>2010</v>
      </c>
      <c r="N84" s="124" t="s">
        <v>2011</v>
      </c>
      <c r="O84" s="124">
        <v>292</v>
      </c>
      <c r="P84" s="148">
        <v>44574</v>
      </c>
      <c r="Q84" s="148">
        <v>40000000</v>
      </c>
      <c r="R84" s="148" t="s">
        <v>2012</v>
      </c>
      <c r="S84" s="148" t="s">
        <v>2013</v>
      </c>
      <c r="T84" s="148" t="s">
        <v>2014</v>
      </c>
      <c r="U84" s="148"/>
      <c r="V84" s="148"/>
      <c r="W84" s="148"/>
      <c r="X84" s="148"/>
      <c r="Y84" s="148"/>
      <c r="Z84" s="148"/>
      <c r="AA84" s="148"/>
      <c r="AB84" s="148"/>
      <c r="AC84" s="148" t="s">
        <v>2014</v>
      </c>
      <c r="AD84" s="148"/>
      <c r="AE84" s="148"/>
      <c r="AF84" s="148"/>
      <c r="AG84" s="148"/>
      <c r="AH84" s="152">
        <f t="shared" si="7"/>
        <v>40000000</v>
      </c>
      <c r="AI84" s="152" t="s">
        <v>2188</v>
      </c>
      <c r="AJ84" s="153" t="s">
        <v>662</v>
      </c>
      <c r="AK84" s="154" t="s">
        <v>2674</v>
      </c>
      <c r="AL84" s="148" t="s">
        <v>2017</v>
      </c>
      <c r="AM84" s="155">
        <v>53124797</v>
      </c>
      <c r="AN84" s="148">
        <v>7</v>
      </c>
      <c r="AO84" s="155" t="s">
        <v>2062</v>
      </c>
      <c r="AP84" s="155">
        <v>31340</v>
      </c>
      <c r="AQ84" s="155">
        <f t="shared" si="12"/>
        <v>36.221917808219175</v>
      </c>
      <c r="AR84" s="148"/>
      <c r="AS84" s="148"/>
      <c r="AT84" s="148"/>
      <c r="AU84" s="148" t="s">
        <v>2301</v>
      </c>
      <c r="AV84" s="148" t="s">
        <v>2675</v>
      </c>
      <c r="AW84" s="148">
        <v>3144049809</v>
      </c>
      <c r="AX84" s="148" t="s">
        <v>2676</v>
      </c>
      <c r="AY84" s="148">
        <v>44579</v>
      </c>
      <c r="AZ84" s="148">
        <v>40000000</v>
      </c>
      <c r="BA84" s="148">
        <v>5000000</v>
      </c>
      <c r="BB84" s="148" t="s">
        <v>2034</v>
      </c>
      <c r="BC84" s="148">
        <v>8</v>
      </c>
      <c r="BD84" s="148"/>
      <c r="BE84" s="148">
        <f t="shared" si="8"/>
        <v>240</v>
      </c>
      <c r="BF84" s="148" t="s">
        <v>2677</v>
      </c>
      <c r="BG84" s="148">
        <v>20226620001333</v>
      </c>
      <c r="BH84" s="148">
        <v>1</v>
      </c>
      <c r="BI84" s="148">
        <v>367</v>
      </c>
      <c r="BJ84" s="148">
        <v>44580</v>
      </c>
      <c r="BK84" s="148">
        <v>40000000</v>
      </c>
      <c r="BL84" s="148"/>
      <c r="BM84" s="148"/>
      <c r="BN84" s="148"/>
      <c r="BO84" s="148"/>
      <c r="BP84" s="148"/>
      <c r="BQ84" s="148"/>
      <c r="BR84" s="156" t="s">
        <v>2678</v>
      </c>
      <c r="BS84" s="150" t="s">
        <v>2679</v>
      </c>
      <c r="BT84" s="150">
        <v>44580</v>
      </c>
      <c r="BU84" s="152">
        <v>44580</v>
      </c>
      <c r="BV84" s="152">
        <v>44822</v>
      </c>
      <c r="BW84" s="157"/>
      <c r="BX84" s="92"/>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v>44805</v>
      </c>
      <c r="DU84" s="158">
        <v>44805</v>
      </c>
      <c r="DV84" s="158" t="s">
        <v>319</v>
      </c>
      <c r="DW84" s="158">
        <v>23409</v>
      </c>
      <c r="DX84" s="158" t="s">
        <v>2017</v>
      </c>
      <c r="DY84" s="158">
        <v>79316173</v>
      </c>
      <c r="DZ84" s="158"/>
      <c r="EA84" s="158" t="s">
        <v>2680</v>
      </c>
      <c r="EB84" s="158">
        <v>4719388</v>
      </c>
      <c r="EC84" s="158" t="s">
        <v>2681</v>
      </c>
      <c r="ED84" s="158"/>
      <c r="EE84" s="158"/>
      <c r="EF84" s="158"/>
      <c r="EG84" s="158"/>
      <c r="EH84" s="158"/>
      <c r="EI84" s="158"/>
      <c r="EJ84" s="158"/>
      <c r="EK84" s="158"/>
      <c r="EL84" s="158"/>
      <c r="EM84" s="158"/>
      <c r="EN84" s="158"/>
      <c r="EO84" s="158"/>
      <c r="EP84" s="158"/>
      <c r="EQ84" s="158"/>
      <c r="ER84" s="158"/>
      <c r="ES84" s="158"/>
      <c r="ET84" s="158"/>
      <c r="EU84" s="158"/>
      <c r="EV84" s="158"/>
      <c r="EW84" s="158"/>
      <c r="EX84" s="158"/>
      <c r="EY84" s="158"/>
      <c r="EZ84" s="158"/>
      <c r="FA84" s="158"/>
      <c r="FB84" s="158"/>
      <c r="FC84" s="158"/>
      <c r="FD84" s="158">
        <f t="shared" si="9"/>
        <v>40000000</v>
      </c>
      <c r="FE84" s="158">
        <f t="shared" si="10"/>
        <v>44822</v>
      </c>
      <c r="FF84" s="158" t="str">
        <f t="shared" ca="1" si="11"/>
        <v xml:space="preserve"> TERMINADO</v>
      </c>
      <c r="FG84" s="158"/>
      <c r="FH84" s="158"/>
      <c r="FI84" s="158"/>
      <c r="FJ84" s="158" t="s">
        <v>667</v>
      </c>
      <c r="FK84" s="158"/>
      <c r="FL84" s="158"/>
      <c r="FM84" s="158"/>
      <c r="FN84" s="158"/>
      <c r="FO84" s="158"/>
      <c r="FP84" s="158"/>
      <c r="FQ84" s="158"/>
      <c r="FR84" s="158"/>
      <c r="FS84" s="158"/>
      <c r="FT84" s="158"/>
      <c r="FU84" s="158"/>
      <c r="FV84" s="158"/>
      <c r="FW84" s="158"/>
      <c r="FX84" s="158"/>
      <c r="FY84" s="158"/>
      <c r="FZ84" s="158"/>
      <c r="GA84" s="158"/>
      <c r="GB84" s="158"/>
      <c r="GC84" s="158"/>
      <c r="GD84" s="158"/>
      <c r="GE84" s="158"/>
      <c r="GF84" s="158"/>
      <c r="GG84" s="158"/>
      <c r="GH84" s="158"/>
      <c r="GI84" s="158"/>
      <c r="GJ84" s="158"/>
      <c r="GK84" s="158"/>
      <c r="GL84" s="158"/>
      <c r="GM84" s="158"/>
      <c r="GN84" s="158"/>
      <c r="GO84" s="158"/>
      <c r="GP84" s="158"/>
      <c r="GQ84" s="158"/>
      <c r="GR84" s="158"/>
      <c r="GS84" s="158"/>
      <c r="GT84" s="158"/>
      <c r="GU84" s="158"/>
      <c r="GV84" s="158"/>
      <c r="GW84" s="158"/>
      <c r="GX84" s="158"/>
      <c r="GY84" s="158"/>
      <c r="GZ84" s="158"/>
      <c r="HA84" s="158"/>
      <c r="HB84" s="158"/>
      <c r="HC84" s="158"/>
      <c r="HD84" s="158"/>
      <c r="HE84" s="158"/>
      <c r="HF84" s="158"/>
      <c r="HG84" s="158"/>
      <c r="HH84" s="158"/>
      <c r="HI84" s="158"/>
      <c r="HJ84" s="158"/>
      <c r="HK84" s="158"/>
      <c r="HL84" s="158"/>
      <c r="HM84" s="158"/>
      <c r="HN84" s="158"/>
      <c r="HO84" s="158"/>
      <c r="HP84" s="158"/>
      <c r="HQ84" s="158"/>
      <c r="HR84" s="158"/>
      <c r="HS84" s="158"/>
      <c r="HT84" s="158"/>
      <c r="HU84" s="158"/>
      <c r="HV84" s="158"/>
      <c r="HW84" s="158"/>
      <c r="HX84" s="158"/>
      <c r="HY84" s="158"/>
      <c r="HZ84" s="158"/>
      <c r="IA84" s="158"/>
      <c r="IB84" s="158"/>
      <c r="IC84" s="158"/>
      <c r="ID84" s="158"/>
      <c r="IE84" s="158"/>
      <c r="IF84" s="158"/>
      <c r="IG84" s="158"/>
      <c r="IH84" s="158"/>
      <c r="II84" s="158"/>
      <c r="IJ84" s="158"/>
      <c r="IK84" s="158"/>
      <c r="IL84" s="158"/>
      <c r="IM84" s="158"/>
      <c r="IN84" s="158"/>
      <c r="IO84" s="158"/>
      <c r="IP84" s="158"/>
      <c r="IQ84" s="158"/>
      <c r="IR84" s="158"/>
      <c r="IS84" s="158"/>
      <c r="IT84" s="158"/>
      <c r="IU84" s="158"/>
      <c r="IV84" s="158"/>
      <c r="IW84" s="158"/>
      <c r="IX84" s="158"/>
      <c r="IY84" s="158"/>
      <c r="IZ84" s="158"/>
      <c r="JA84" s="158"/>
      <c r="JB84" s="158"/>
      <c r="JC84" s="158"/>
      <c r="JD84" s="158"/>
      <c r="JE84" s="158"/>
      <c r="JF84" s="158"/>
      <c r="JG84" s="158"/>
      <c r="JH84" s="158"/>
      <c r="JI84" s="158"/>
      <c r="JJ84" s="158"/>
      <c r="JK84" s="158"/>
      <c r="JL84" s="158"/>
      <c r="JM84" s="158"/>
      <c r="JN84" s="158"/>
      <c r="JO84" s="158"/>
      <c r="JP84" s="158"/>
      <c r="JQ84" s="158"/>
      <c r="JR84" s="158"/>
      <c r="JS84" s="158"/>
      <c r="JT84" s="158"/>
      <c r="JU84" s="158"/>
      <c r="JV84" s="158"/>
      <c r="JW84" s="158"/>
      <c r="JX84" s="158"/>
      <c r="JY84" s="158"/>
      <c r="JZ84" s="158"/>
      <c r="KA84" s="158"/>
      <c r="KB84" s="158"/>
      <c r="KC84" s="158"/>
      <c r="KD84" s="158"/>
      <c r="KE84" s="158"/>
      <c r="KF84" s="158"/>
      <c r="KG84" s="158"/>
      <c r="KH84" s="158"/>
      <c r="KI84" s="158"/>
      <c r="KJ84" s="158"/>
      <c r="KK84" s="158"/>
      <c r="KL84" s="158"/>
      <c r="KM84" s="158"/>
      <c r="KN84" s="158"/>
      <c r="KO84" s="158"/>
      <c r="KP84" s="158"/>
      <c r="KQ84" s="158"/>
      <c r="KR84" s="158"/>
      <c r="KS84" s="158"/>
      <c r="KT84" s="158"/>
      <c r="KU84" s="158"/>
      <c r="KV84" s="158"/>
      <c r="KW84" s="158"/>
      <c r="KX84" s="158"/>
      <c r="KY84" s="158"/>
      <c r="KZ84" s="158"/>
      <c r="LA84" s="158"/>
      <c r="LB84" s="158"/>
      <c r="LC84" s="158"/>
      <c r="LD84" s="158"/>
      <c r="LE84" s="158"/>
      <c r="LF84" s="158"/>
      <c r="LG84" s="158"/>
      <c r="LH84" s="158"/>
      <c r="LI84" s="158"/>
      <c r="LJ84" s="158"/>
      <c r="LK84" s="158"/>
      <c r="LL84" s="158"/>
      <c r="LM84" s="158"/>
      <c r="LN84" s="158"/>
      <c r="LO84" s="158"/>
      <c r="LP84" s="158"/>
      <c r="LQ84" s="158"/>
      <c r="LR84" s="158"/>
      <c r="LS84" s="158"/>
      <c r="LT84" s="158"/>
      <c r="LU84" s="158"/>
      <c r="LV84" s="158"/>
      <c r="LW84" s="158"/>
      <c r="LX84" s="158"/>
      <c r="LY84" s="158"/>
      <c r="LZ84" s="158"/>
      <c r="MA84" s="158"/>
      <c r="MB84" s="158"/>
      <c r="MC84" s="158"/>
      <c r="MD84" s="158"/>
      <c r="ME84" s="158"/>
      <c r="MF84" s="158"/>
      <c r="MG84" s="158"/>
      <c r="MH84" s="158"/>
      <c r="MI84" s="158"/>
      <c r="MJ84" s="158"/>
      <c r="MK84" s="158"/>
      <c r="ML84" s="158"/>
      <c r="MM84" s="158"/>
      <c r="MN84" s="158"/>
      <c r="MO84" s="158"/>
      <c r="MP84" s="158"/>
      <c r="MQ84" s="158"/>
      <c r="MR84" s="158"/>
      <c r="MS84" s="158"/>
      <c r="MT84" s="158"/>
      <c r="MU84" s="158"/>
      <c r="MV84" s="158"/>
      <c r="MW84" s="158"/>
      <c r="MX84" s="158"/>
      <c r="MY84" s="158"/>
      <c r="MZ84" s="158"/>
      <c r="NA84" s="158"/>
      <c r="NB84" s="158"/>
      <c r="NC84" s="158"/>
      <c r="ND84" s="158"/>
      <c r="NE84" s="158"/>
      <c r="NF84" s="158"/>
      <c r="NG84" s="158"/>
      <c r="NH84" s="158"/>
      <c r="NI84" s="158"/>
      <c r="NJ84" s="158"/>
      <c r="NK84" s="158"/>
      <c r="NL84" s="158"/>
      <c r="NM84" s="158"/>
      <c r="NN84" s="158"/>
      <c r="NO84" s="158"/>
      <c r="NP84" s="158"/>
      <c r="NQ84" s="158"/>
      <c r="NR84" s="158"/>
      <c r="NS84" s="158"/>
      <c r="NT84" s="158"/>
      <c r="NU84" s="158"/>
      <c r="NV84" s="158"/>
      <c r="NW84" s="158"/>
      <c r="NX84" s="158"/>
      <c r="NY84" s="158"/>
      <c r="NZ84" s="158"/>
      <c r="OA84" s="158"/>
      <c r="OB84" s="158"/>
      <c r="OC84" s="158"/>
      <c r="OD84" s="158"/>
      <c r="OE84" s="158"/>
      <c r="OF84" s="158"/>
      <c r="OG84" s="158"/>
      <c r="OH84" s="158"/>
      <c r="OI84" s="158"/>
      <c r="OJ84" s="158"/>
      <c r="OK84" s="158"/>
      <c r="OL84" s="158"/>
      <c r="OM84" s="158"/>
      <c r="ON84" s="158"/>
      <c r="OO84" s="158"/>
      <c r="OP84" s="158"/>
      <c r="OQ84" s="158"/>
      <c r="OR84" s="158"/>
      <c r="OS84" s="158"/>
      <c r="OT84" s="158"/>
      <c r="OU84" s="158"/>
      <c r="OV84" s="158"/>
      <c r="OW84" s="158"/>
      <c r="OX84" s="158"/>
      <c r="OY84" s="158"/>
      <c r="OZ84" s="158"/>
      <c r="PA84" s="158"/>
      <c r="PB84" s="158"/>
      <c r="PC84" s="158"/>
      <c r="PD84" s="158"/>
      <c r="PE84" s="158"/>
      <c r="PF84" s="158"/>
      <c r="PG84" s="158"/>
      <c r="PH84" s="158"/>
      <c r="PI84" s="158"/>
      <c r="PJ84" s="158"/>
      <c r="PK84" s="158"/>
      <c r="PL84" s="158"/>
      <c r="PM84" s="158"/>
      <c r="PN84" s="158"/>
      <c r="PO84" s="158"/>
      <c r="PP84" s="158"/>
      <c r="PQ84" s="158"/>
      <c r="PR84" s="158"/>
      <c r="PS84" s="158"/>
      <c r="PT84" s="158"/>
      <c r="PU84" s="158"/>
      <c r="PV84" s="158"/>
      <c r="PW84" s="158"/>
      <c r="PX84" s="158"/>
      <c r="PY84" s="158"/>
      <c r="PZ84" s="158"/>
      <c r="QA84" s="158"/>
      <c r="QB84" s="158"/>
      <c r="QC84" s="158"/>
      <c r="QD84" s="158"/>
      <c r="QE84" s="158"/>
      <c r="QF84" s="158"/>
      <c r="QG84" s="158"/>
      <c r="QH84" s="158"/>
      <c r="QI84" s="158"/>
      <c r="QJ84" s="158"/>
      <c r="QK84" s="158"/>
      <c r="QL84" s="158"/>
      <c r="QM84" s="158"/>
      <c r="QN84" s="158"/>
      <c r="QO84" s="158"/>
      <c r="QP84" s="158"/>
      <c r="QQ84" s="158"/>
      <c r="QR84" s="158"/>
      <c r="QS84" s="158"/>
      <c r="QT84" s="158"/>
      <c r="QU84" s="158"/>
      <c r="QV84" s="158"/>
      <c r="QW84" s="158"/>
      <c r="QX84" s="158"/>
      <c r="QY84" s="158"/>
      <c r="QZ84" s="158"/>
      <c r="RA84" s="158"/>
      <c r="RB84" s="158"/>
      <c r="RC84" s="158"/>
      <c r="RD84" s="158"/>
      <c r="RE84" s="158"/>
      <c r="RF84" s="158"/>
      <c r="RG84" s="158"/>
      <c r="RH84" s="158"/>
      <c r="RI84" s="158"/>
      <c r="RJ84" s="158"/>
      <c r="RK84" s="158"/>
      <c r="RL84" s="158"/>
      <c r="RM84" s="158"/>
      <c r="RN84" s="158"/>
      <c r="RO84" s="158"/>
      <c r="RP84" s="158"/>
      <c r="RQ84" s="158"/>
      <c r="RR84" s="158"/>
      <c r="RS84" s="158"/>
      <c r="RT84" s="158"/>
      <c r="RU84" s="158"/>
      <c r="RV84" s="158"/>
      <c r="RW84" s="158"/>
      <c r="RX84" s="158"/>
      <c r="RY84" s="158"/>
      <c r="RZ84" s="158"/>
      <c r="SA84" s="158"/>
      <c r="SB84" s="158"/>
      <c r="SC84" s="158"/>
      <c r="SD84" s="158"/>
      <c r="SE84" s="158"/>
      <c r="SF84" s="158"/>
      <c r="SG84" s="158"/>
      <c r="SH84" s="158"/>
      <c r="SI84" s="158"/>
      <c r="SJ84" s="158"/>
      <c r="SK84" s="158"/>
      <c r="SL84" s="158"/>
      <c r="SM84" s="158"/>
      <c r="SN84" s="158"/>
      <c r="SO84" s="158"/>
      <c r="SP84" s="158"/>
      <c r="SQ84" s="158"/>
      <c r="SR84" s="158"/>
      <c r="SS84" s="158"/>
      <c r="ST84" s="158"/>
      <c r="SU84" s="158"/>
      <c r="SV84" s="158"/>
      <c r="SW84" s="158"/>
      <c r="SX84" s="158"/>
      <c r="SY84" s="158"/>
      <c r="SZ84" s="158"/>
      <c r="TA84" s="158"/>
      <c r="TB84" s="158"/>
      <c r="TC84" s="158"/>
      <c r="TD84" s="158"/>
      <c r="TE84" s="158"/>
      <c r="TF84" s="158"/>
      <c r="TG84" s="158"/>
      <c r="TH84" s="158"/>
      <c r="TI84" s="158"/>
      <c r="TJ84" s="158"/>
      <c r="TK84" s="158"/>
      <c r="TL84" s="158"/>
      <c r="TM84" s="158"/>
      <c r="TN84" s="158"/>
      <c r="TO84" s="158"/>
      <c r="TP84" s="158"/>
      <c r="TQ84" s="158"/>
      <c r="TR84" s="158"/>
      <c r="TS84" s="158"/>
      <c r="TT84" s="158"/>
      <c r="TU84" s="158"/>
      <c r="TV84" s="158"/>
      <c r="TW84" s="158"/>
      <c r="TX84" s="158"/>
      <c r="TY84" s="158"/>
      <c r="TZ84" s="158"/>
      <c r="UA84" s="158"/>
      <c r="UB84" s="158"/>
      <c r="UC84" s="158"/>
      <c r="UD84" s="158"/>
      <c r="UE84" s="158"/>
      <c r="UF84" s="158"/>
      <c r="UG84" s="158"/>
      <c r="UH84" s="158"/>
      <c r="UI84" s="158"/>
      <c r="UJ84" s="158"/>
      <c r="UK84" s="158"/>
      <c r="UL84" s="158"/>
      <c r="UM84" s="158"/>
      <c r="UN84" s="158"/>
      <c r="UO84" s="158"/>
      <c r="UP84" s="158"/>
      <c r="UQ84" s="158"/>
      <c r="UR84" s="158"/>
      <c r="US84" s="158"/>
      <c r="UT84" s="158"/>
      <c r="UU84" s="158"/>
      <c r="UV84" s="158"/>
      <c r="UW84" s="158"/>
      <c r="UX84" s="158"/>
      <c r="UY84" s="158"/>
      <c r="UZ84" s="158"/>
      <c r="VA84" s="158"/>
      <c r="VB84" s="158"/>
      <c r="VC84" s="158"/>
      <c r="VD84" s="158"/>
      <c r="VE84" s="158"/>
      <c r="VF84" s="158"/>
      <c r="VG84" s="158"/>
      <c r="VH84" s="158"/>
      <c r="VI84" s="158"/>
      <c r="VJ84" s="158"/>
      <c r="VK84" s="158"/>
      <c r="VL84" s="158"/>
      <c r="VM84" s="158"/>
      <c r="VN84" s="158"/>
      <c r="VO84" s="158"/>
      <c r="VP84" s="158"/>
      <c r="VQ84" s="158"/>
      <c r="VR84" s="158"/>
      <c r="VS84" s="158"/>
      <c r="VT84" s="158"/>
      <c r="VU84" s="158"/>
      <c r="VV84" s="158"/>
      <c r="VW84" s="158"/>
      <c r="VX84" s="158"/>
      <c r="VY84" s="158"/>
      <c r="VZ84" s="158"/>
      <c r="WA84" s="158"/>
      <c r="WB84" s="158"/>
      <c r="WC84" s="158"/>
      <c r="WD84" s="158"/>
      <c r="WE84" s="158"/>
      <c r="WF84" s="158"/>
      <c r="WG84" s="158"/>
      <c r="WH84" s="158"/>
      <c r="WI84" s="158"/>
      <c r="WJ84" s="158"/>
      <c r="WK84" s="158"/>
      <c r="WL84" s="158"/>
      <c r="WM84" s="158"/>
      <c r="WN84" s="158"/>
      <c r="WO84" s="158"/>
      <c r="WP84" s="158"/>
      <c r="WQ84" s="158"/>
      <c r="WR84" s="158"/>
      <c r="WS84" s="158"/>
      <c r="WT84" s="158"/>
      <c r="WU84" s="158"/>
      <c r="WV84" s="158"/>
      <c r="WW84" s="158"/>
      <c r="WX84" s="158"/>
      <c r="WY84" s="158"/>
      <c r="WZ84" s="158"/>
      <c r="XA84" s="158"/>
      <c r="XB84" s="158"/>
      <c r="XC84" s="158"/>
      <c r="XD84" s="158"/>
      <c r="XE84" s="158"/>
      <c r="XF84" s="158"/>
      <c r="XG84" s="158"/>
      <c r="XH84" s="158"/>
      <c r="XI84" s="158"/>
      <c r="XJ84" s="158"/>
      <c r="XK84" s="158"/>
      <c r="XL84" s="158"/>
      <c r="XM84" s="158"/>
      <c r="XN84" s="158"/>
      <c r="XO84" s="158"/>
      <c r="XP84" s="158"/>
      <c r="XQ84" s="158"/>
      <c r="XR84" s="158"/>
      <c r="XS84" s="158"/>
      <c r="XT84" s="158"/>
      <c r="XU84" s="158"/>
      <c r="XV84" s="158"/>
      <c r="XW84" s="158"/>
      <c r="XX84" s="158"/>
      <c r="XY84" s="158"/>
      <c r="XZ84" s="158"/>
      <c r="YA84" s="158"/>
      <c r="YB84" s="158"/>
      <c r="YC84" s="158"/>
      <c r="YD84" s="158"/>
      <c r="YE84" s="158"/>
      <c r="YF84" s="158"/>
      <c r="YG84" s="158"/>
      <c r="YH84" s="158"/>
      <c r="YI84" s="158"/>
      <c r="YJ84" s="158"/>
      <c r="YK84" s="158"/>
      <c r="YL84" s="158"/>
      <c r="YM84" s="158"/>
      <c r="YN84" s="158"/>
      <c r="YO84" s="158"/>
      <c r="YP84" s="158"/>
      <c r="YQ84" s="158"/>
      <c r="YR84" s="158"/>
      <c r="YS84" s="158"/>
      <c r="YT84" s="158"/>
      <c r="YU84" s="158"/>
      <c r="YV84" s="158"/>
      <c r="YW84" s="158"/>
      <c r="YX84" s="158"/>
      <c r="YY84" s="158"/>
      <c r="YZ84" s="158"/>
      <c r="ZA84" s="158"/>
      <c r="ZB84" s="158"/>
      <c r="ZC84" s="158"/>
      <c r="ZD84" s="158"/>
      <c r="ZE84" s="158"/>
      <c r="ZF84" s="158"/>
      <c r="ZG84" s="158"/>
      <c r="ZH84" s="158"/>
      <c r="ZI84" s="158"/>
      <c r="ZJ84" s="158"/>
      <c r="ZK84" s="158"/>
      <c r="ZL84" s="158"/>
      <c r="ZM84" s="158"/>
      <c r="ZN84" s="158"/>
      <c r="ZO84" s="158"/>
      <c r="ZP84" s="158"/>
      <c r="ZQ84" s="158"/>
      <c r="ZR84" s="158"/>
      <c r="ZS84" s="158"/>
      <c r="ZT84" s="158"/>
      <c r="ZU84" s="158"/>
      <c r="ZV84" s="158"/>
      <c r="ZW84" s="158"/>
      <c r="ZX84" s="158"/>
      <c r="ZY84" s="158"/>
      <c r="ZZ84" s="158"/>
      <c r="AAA84" s="158"/>
      <c r="AAB84" s="158"/>
      <c r="AAC84" s="158"/>
      <c r="AAD84" s="158"/>
      <c r="AAE84" s="158"/>
      <c r="AAF84" s="158"/>
      <c r="AAG84" s="158"/>
      <c r="AAH84" s="158"/>
      <c r="AAI84" s="158"/>
      <c r="AAJ84" s="158"/>
      <c r="AAK84" s="158"/>
      <c r="AAL84" s="158"/>
      <c r="AAM84" s="158"/>
      <c r="AAN84" s="158"/>
      <c r="AAO84" s="158"/>
      <c r="AAP84" s="158"/>
      <c r="AAQ84" s="158"/>
      <c r="AAR84" s="158"/>
      <c r="AAS84" s="158"/>
      <c r="AAT84" s="158"/>
      <c r="AAU84" s="158"/>
      <c r="AAV84" s="158"/>
      <c r="AAW84" s="158"/>
      <c r="AAX84" s="158"/>
      <c r="AAY84" s="158"/>
      <c r="AAZ84" s="158"/>
      <c r="ABA84" s="158"/>
      <c r="ABB84" s="158"/>
      <c r="ABC84" s="158"/>
      <c r="ABD84" s="158"/>
      <c r="ABE84" s="158"/>
      <c r="ABF84" s="158"/>
      <c r="ABG84" s="158"/>
      <c r="ABH84" s="158"/>
      <c r="ABI84" s="158"/>
      <c r="ABJ84" s="158"/>
      <c r="ABK84" s="158"/>
      <c r="ABL84" s="158"/>
      <c r="ABM84" s="158"/>
      <c r="ABN84" s="158"/>
      <c r="ABO84" s="158"/>
      <c r="ABP84" s="158"/>
      <c r="ABQ84" s="158"/>
      <c r="ABR84" s="158"/>
      <c r="ABS84" s="158"/>
      <c r="ABT84" s="158"/>
      <c r="ABU84" s="158"/>
      <c r="ABV84" s="158"/>
      <c r="ABW84" s="158"/>
      <c r="ABX84" s="158"/>
      <c r="ABY84" s="158"/>
      <c r="ABZ84" s="158"/>
      <c r="ACA84" s="158"/>
      <c r="ACB84" s="158"/>
      <c r="ACC84" s="158"/>
      <c r="ACD84" s="158"/>
      <c r="ACE84" s="158"/>
      <c r="ACF84" s="158"/>
      <c r="ACG84" s="158"/>
      <c r="ACH84" s="158"/>
      <c r="ACI84" s="158"/>
      <c r="ACJ84" s="158"/>
      <c r="ACK84" s="158"/>
      <c r="ACL84" s="158"/>
      <c r="ACM84" s="158"/>
      <c r="ACN84" s="158"/>
      <c r="ACO84" s="158"/>
      <c r="ACP84" s="158"/>
      <c r="ACQ84" s="158"/>
      <c r="ACR84" s="158"/>
      <c r="ACS84" s="158"/>
      <c r="ACT84" s="158"/>
      <c r="ACU84" s="158"/>
      <c r="ACV84" s="158"/>
      <c r="ACW84" s="158"/>
      <c r="ACX84" s="158"/>
      <c r="ACY84" s="158"/>
      <c r="ACZ84" s="158"/>
      <c r="ADA84" s="158"/>
      <c r="ADB84" s="158"/>
      <c r="ADC84" s="158"/>
      <c r="ADD84" s="158"/>
      <c r="ADE84" s="158"/>
      <c r="ADF84" s="158"/>
      <c r="ADG84" s="158"/>
      <c r="ADH84" s="158"/>
      <c r="ADI84" s="158"/>
      <c r="ADJ84" s="158"/>
      <c r="ADK84" s="158"/>
      <c r="ADL84" s="158"/>
      <c r="ADM84" s="158"/>
      <c r="ADN84" s="158"/>
      <c r="ADO84" s="158"/>
      <c r="ADP84" s="158"/>
      <c r="ADQ84" s="158"/>
      <c r="ADR84" s="158"/>
      <c r="ADS84" s="158"/>
      <c r="ADT84" s="158"/>
      <c r="ADU84" s="158"/>
      <c r="ADV84" s="158"/>
      <c r="ADW84" s="158"/>
      <c r="ADX84" s="158"/>
      <c r="ADY84" s="158"/>
      <c r="ADZ84" s="158"/>
      <c r="AEA84" s="158"/>
      <c r="AEB84" s="158"/>
      <c r="AEC84" s="158"/>
      <c r="AED84" s="158"/>
      <c r="AEE84" s="158"/>
      <c r="AEF84" s="158"/>
      <c r="AEG84" s="158"/>
      <c r="AEH84" s="158"/>
      <c r="AEI84" s="158"/>
      <c r="AEJ84" s="158"/>
      <c r="AEK84" s="158"/>
      <c r="AEL84" s="158"/>
      <c r="AEM84" s="158"/>
      <c r="AEN84" s="158"/>
      <c r="AEO84" s="158"/>
      <c r="AEP84" s="158"/>
      <c r="AEQ84" s="158"/>
      <c r="AER84" s="158"/>
      <c r="AES84" s="158"/>
      <c r="AET84" s="158"/>
      <c r="AEU84" s="158"/>
      <c r="AEV84" s="158"/>
      <c r="AEW84" s="158"/>
      <c r="AEX84" s="158"/>
      <c r="AEY84" s="158"/>
      <c r="AEZ84" s="158"/>
      <c r="AFA84" s="158"/>
      <c r="AFB84" s="158"/>
      <c r="AFC84" s="158"/>
      <c r="AFD84" s="158"/>
      <c r="AFE84" s="158"/>
      <c r="AFF84" s="158"/>
      <c r="AFG84" s="158"/>
      <c r="AFH84" s="158"/>
      <c r="AFI84" s="158"/>
      <c r="AFJ84" s="158"/>
      <c r="AFK84" s="158"/>
      <c r="AFL84" s="158"/>
      <c r="AFM84" s="158"/>
      <c r="AFN84" s="158"/>
      <c r="AFO84" s="158"/>
      <c r="AFP84" s="158"/>
      <c r="AFQ84" s="158"/>
      <c r="AFR84" s="158"/>
      <c r="AFS84" s="158"/>
      <c r="AFT84" s="158"/>
      <c r="AFU84" s="158"/>
      <c r="AFV84" s="158"/>
      <c r="AFW84" s="158"/>
      <c r="AFX84" s="158"/>
      <c r="AFY84" s="158"/>
      <c r="AFZ84" s="158"/>
      <c r="AGA84" s="158"/>
      <c r="AGB84" s="158"/>
      <c r="AGC84" s="158"/>
      <c r="AGD84" s="158"/>
      <c r="AGE84" s="158"/>
      <c r="AGF84" s="158"/>
      <c r="AGG84" s="158"/>
      <c r="AGH84" s="158"/>
      <c r="AGI84" s="158"/>
      <c r="AGJ84" s="158"/>
      <c r="AGK84" s="158"/>
      <c r="AGL84" s="158"/>
      <c r="AGM84" s="158"/>
      <c r="AGN84" s="158"/>
      <c r="AGO84" s="158"/>
      <c r="AGP84" s="158"/>
      <c r="AGQ84" s="158"/>
      <c r="AGR84" s="158"/>
      <c r="AGS84" s="158"/>
      <c r="AGT84" s="158"/>
      <c r="AGU84" s="158"/>
      <c r="AGV84" s="158"/>
      <c r="AGW84" s="158"/>
      <c r="AGX84" s="158"/>
      <c r="AGY84" s="158"/>
      <c r="AGZ84" s="158"/>
      <c r="AHA84" s="158"/>
      <c r="AHB84" s="158"/>
      <c r="AHC84" s="158"/>
      <c r="AHD84" s="158"/>
      <c r="AHE84" s="158"/>
      <c r="AHF84" s="158"/>
      <c r="AHG84" s="158"/>
      <c r="AHH84" s="158"/>
      <c r="AHI84" s="158"/>
      <c r="AHJ84" s="158"/>
      <c r="AHK84" s="158"/>
      <c r="AHL84" s="158"/>
      <c r="AHM84" s="158"/>
      <c r="AHN84" s="158"/>
      <c r="AHO84" s="158"/>
      <c r="AHP84" s="158"/>
      <c r="AHQ84" s="158"/>
      <c r="AHR84" s="158"/>
      <c r="AHS84" s="158"/>
      <c r="AHT84" s="158"/>
      <c r="AHU84" s="158"/>
      <c r="AHV84" s="158"/>
      <c r="AHW84" s="158"/>
      <c r="AHX84" s="158"/>
      <c r="AHY84" s="158"/>
      <c r="AHZ84" s="158"/>
      <c r="AIA84" s="158"/>
      <c r="AIB84" s="158"/>
      <c r="AIC84" s="158"/>
      <c r="AID84" s="158"/>
      <c r="AIE84" s="158"/>
      <c r="AIF84" s="158"/>
      <c r="AIG84" s="158"/>
      <c r="AIH84" s="158"/>
      <c r="AII84" s="158"/>
      <c r="AIJ84" s="158"/>
      <c r="AIK84" s="158"/>
      <c r="AIL84" s="158"/>
      <c r="AIM84" s="158"/>
      <c r="AIN84" s="158"/>
      <c r="AIO84" s="158"/>
      <c r="AIP84" s="158"/>
      <c r="AIQ84" s="158"/>
      <c r="AIR84" s="158"/>
      <c r="AIS84" s="158"/>
      <c r="AIT84" s="158"/>
      <c r="AIU84" s="158"/>
      <c r="AIV84" s="158"/>
      <c r="AIW84" s="158"/>
      <c r="AIX84" s="158"/>
      <c r="AIY84" s="158"/>
      <c r="AIZ84" s="158"/>
      <c r="AJA84" s="158"/>
      <c r="AJB84" s="158"/>
      <c r="AJC84" s="158"/>
      <c r="AJD84" s="158"/>
      <c r="AJE84" s="158"/>
      <c r="AJF84" s="158"/>
      <c r="AJG84" s="158"/>
      <c r="AJH84" s="158"/>
      <c r="AJI84" s="158"/>
      <c r="AJJ84" s="158"/>
      <c r="AJK84" s="158"/>
      <c r="AJL84" s="158"/>
      <c r="AJM84" s="158"/>
      <c r="AJN84" s="158"/>
      <c r="AJO84" s="158"/>
      <c r="AJP84" s="158"/>
      <c r="AJQ84" s="158"/>
      <c r="AJR84" s="158"/>
      <c r="AJS84" s="158"/>
      <c r="AJT84" s="158"/>
      <c r="AJU84" s="158"/>
      <c r="AJV84" s="158"/>
      <c r="AJW84" s="158"/>
      <c r="AJX84" s="158"/>
      <c r="AJY84" s="158"/>
      <c r="AJZ84" s="158"/>
      <c r="AKA84" s="158"/>
      <c r="AKB84" s="158"/>
      <c r="AKC84" s="158"/>
      <c r="AKD84" s="158"/>
      <c r="AKE84" s="158"/>
      <c r="AKF84" s="158"/>
      <c r="AKG84" s="158"/>
      <c r="AKH84" s="158"/>
      <c r="AKI84" s="158"/>
      <c r="AKJ84" s="158"/>
      <c r="AKK84" s="158"/>
      <c r="AKL84" s="158"/>
      <c r="AKM84" s="158"/>
      <c r="AKN84" s="158"/>
      <c r="AKO84" s="158"/>
      <c r="AKP84" s="158"/>
      <c r="AKQ84" s="158"/>
      <c r="AKR84" s="158"/>
      <c r="AKS84" s="158"/>
      <c r="AKT84" s="158"/>
      <c r="AKU84" s="158"/>
      <c r="AKV84" s="158"/>
      <c r="AKW84" s="158"/>
      <c r="AKX84" s="158"/>
      <c r="AKY84" s="158"/>
      <c r="AKZ84" s="158"/>
      <c r="ALA84" s="158"/>
      <c r="ALB84" s="158"/>
      <c r="ALC84" s="158"/>
      <c r="ALD84" s="158"/>
      <c r="ALE84" s="158"/>
      <c r="ALF84" s="158"/>
      <c r="ALG84" s="158"/>
      <c r="ALH84" s="158"/>
      <c r="ALI84" s="158"/>
      <c r="ALJ84" s="158"/>
      <c r="ALK84" s="158"/>
      <c r="ALL84" s="158"/>
      <c r="ALM84" s="158"/>
      <c r="ALN84" s="158"/>
      <c r="ALO84" s="158"/>
      <c r="ALP84" s="158"/>
      <c r="ALQ84" s="158"/>
      <c r="ALR84" s="158"/>
      <c r="ALS84" s="158"/>
      <c r="ALT84" s="158"/>
      <c r="ALU84" s="158"/>
      <c r="ALV84" s="158"/>
      <c r="ALW84" s="158"/>
      <c r="ALX84" s="158"/>
      <c r="ALY84" s="158"/>
      <c r="ALZ84" s="158"/>
      <c r="AMA84" s="158"/>
      <c r="AMB84" s="158"/>
      <c r="AMC84" s="158"/>
      <c r="AMD84" s="158"/>
      <c r="AME84" s="158"/>
      <c r="AMF84" s="158"/>
      <c r="AMG84" s="158"/>
      <c r="AMH84" s="158"/>
      <c r="AMI84" s="158"/>
      <c r="AMJ84" s="158"/>
      <c r="AMK84" s="158"/>
      <c r="AML84" s="158"/>
      <c r="AMM84" s="158"/>
      <c r="AMN84" s="158"/>
      <c r="AMO84" s="158"/>
      <c r="AMP84" s="158"/>
      <c r="AMQ84" s="158"/>
      <c r="AMR84" s="158"/>
      <c r="AMS84" s="158"/>
      <c r="AMT84" s="158"/>
      <c r="AMU84" s="158"/>
      <c r="AMV84" s="158"/>
      <c r="AMW84" s="158"/>
      <c r="AMX84" s="158"/>
      <c r="AMY84" s="158"/>
      <c r="AMZ84" s="158"/>
      <c r="ANA84" s="158"/>
      <c r="ANB84" s="158"/>
      <c r="ANC84" s="158"/>
      <c r="AND84" s="158"/>
      <c r="ANE84" s="158"/>
      <c r="ANF84" s="158"/>
      <c r="ANG84" s="158"/>
      <c r="ANH84" s="158"/>
      <c r="ANI84" s="158"/>
      <c r="ANJ84" s="158"/>
      <c r="ANK84" s="158"/>
      <c r="ANL84" s="158"/>
      <c r="ANM84" s="158"/>
      <c r="ANN84" s="158"/>
      <c r="ANO84" s="158"/>
      <c r="ANP84" s="158"/>
      <c r="ANQ84" s="158"/>
      <c r="ANR84" s="158"/>
      <c r="ANS84" s="158"/>
      <c r="ANT84" s="158"/>
      <c r="ANU84" s="158"/>
      <c r="ANV84" s="158"/>
      <c r="ANW84" s="158"/>
      <c r="ANX84" s="158"/>
      <c r="ANY84" s="158"/>
      <c r="ANZ84" s="158"/>
      <c r="AOA84" s="158"/>
      <c r="AOB84" s="158"/>
      <c r="AOC84" s="158"/>
      <c r="AOD84" s="158"/>
      <c r="AOE84" s="158"/>
      <c r="AOF84" s="158"/>
      <c r="AOG84" s="158"/>
      <c r="AOH84" s="158"/>
      <c r="AOI84" s="158"/>
      <c r="AOJ84" s="158"/>
      <c r="AOK84" s="158"/>
      <c r="AOL84" s="158"/>
      <c r="AOM84" s="158"/>
      <c r="AON84" s="158"/>
      <c r="AOO84" s="158"/>
      <c r="AOP84" s="158"/>
      <c r="AOQ84" s="158"/>
      <c r="AOR84" s="158"/>
      <c r="AOS84" s="158"/>
      <c r="AOT84" s="158"/>
      <c r="AOU84" s="158"/>
      <c r="AOV84" s="158"/>
      <c r="AOW84" s="158"/>
      <c r="AOX84" s="158"/>
      <c r="AOY84" s="158"/>
      <c r="AOZ84" s="158"/>
      <c r="APA84" s="158"/>
      <c r="APB84" s="158"/>
      <c r="APC84" s="158"/>
      <c r="APD84" s="158"/>
      <c r="APE84" s="158"/>
      <c r="APF84" s="158"/>
      <c r="APG84" s="158"/>
      <c r="APH84" s="158"/>
      <c r="API84" s="158"/>
      <c r="APJ84" s="158"/>
      <c r="APK84" s="158"/>
      <c r="APL84" s="158"/>
      <c r="APM84" s="158"/>
      <c r="APN84" s="158"/>
      <c r="APO84" s="158"/>
      <c r="APP84" s="158"/>
      <c r="APQ84" s="158"/>
      <c r="APR84" s="158"/>
      <c r="APS84" s="158"/>
      <c r="APT84" s="158"/>
      <c r="APU84" s="158"/>
      <c r="APV84" s="158"/>
      <c r="APW84" s="158"/>
      <c r="APX84" s="158"/>
      <c r="APY84" s="158"/>
      <c r="APZ84" s="158"/>
      <c r="AQA84" s="158"/>
      <c r="AQB84" s="158"/>
      <c r="AQC84" s="158"/>
      <c r="AQD84" s="158"/>
      <c r="AQE84" s="158"/>
      <c r="AQF84" s="158"/>
      <c r="AQG84" s="158"/>
      <c r="AQH84" s="158"/>
      <c r="AQI84" s="158"/>
      <c r="AQJ84" s="158"/>
      <c r="AQK84" s="158"/>
      <c r="AQL84" s="158"/>
      <c r="AQM84" s="158"/>
      <c r="AQN84" s="158"/>
      <c r="AQO84" s="158"/>
      <c r="AQP84" s="158"/>
      <c r="AQQ84" s="158"/>
      <c r="AQR84" s="158"/>
      <c r="AQS84" s="158"/>
      <c r="AQT84" s="158"/>
      <c r="AQU84" s="158"/>
      <c r="AQV84" s="158"/>
      <c r="AQW84" s="158"/>
      <c r="AQX84" s="158"/>
      <c r="AQY84" s="158"/>
      <c r="AQZ84" s="158"/>
      <c r="ARA84" s="158"/>
      <c r="ARB84" s="158"/>
      <c r="ARC84" s="158"/>
      <c r="ARD84" s="158"/>
      <c r="ARE84" s="158"/>
      <c r="ARF84" s="158"/>
      <c r="ARG84" s="158"/>
      <c r="ARH84" s="158"/>
      <c r="ARI84" s="158"/>
      <c r="ARJ84" s="158"/>
      <c r="ARK84" s="158"/>
      <c r="ARL84" s="158"/>
      <c r="ARM84" s="158"/>
      <c r="ARN84" s="158"/>
      <c r="ARO84" s="158"/>
      <c r="ARP84" s="158"/>
      <c r="ARQ84" s="158"/>
      <c r="ARR84" s="158"/>
      <c r="ARS84" s="158"/>
      <c r="ART84" s="158"/>
      <c r="ARU84" s="158"/>
      <c r="ARV84" s="158"/>
      <c r="ARW84" s="158"/>
      <c r="ARX84" s="158"/>
      <c r="ARY84" s="158"/>
      <c r="ARZ84" s="158"/>
      <c r="ASA84" s="158"/>
      <c r="ASB84" s="158"/>
      <c r="ASC84" s="158"/>
      <c r="ASD84" s="158"/>
      <c r="ASE84" s="158"/>
      <c r="ASF84" s="158"/>
      <c r="ASG84" s="158"/>
      <c r="ASH84" s="158"/>
      <c r="ASI84" s="158"/>
      <c r="ASJ84" s="158"/>
      <c r="ASK84" s="158"/>
      <c r="ASL84" s="158"/>
      <c r="ASM84" s="158"/>
      <c r="ASN84" s="158"/>
      <c r="ASO84" s="158"/>
      <c r="ASP84" s="158"/>
      <c r="ASQ84" s="158"/>
      <c r="ASR84" s="158"/>
      <c r="ASS84" s="158"/>
      <c r="AST84" s="158"/>
      <c r="ASU84" s="158"/>
      <c r="ASV84" s="158"/>
      <c r="ASW84" s="158"/>
      <c r="ASX84" s="158"/>
      <c r="ASY84" s="158"/>
      <c r="ASZ84" s="158"/>
      <c r="ATA84" s="158"/>
      <c r="ATB84" s="158"/>
      <c r="ATC84" s="158"/>
      <c r="ATD84" s="158"/>
      <c r="ATE84" s="158"/>
      <c r="ATF84" s="158"/>
      <c r="ATG84" s="158"/>
      <c r="ATH84" s="158"/>
      <c r="ATI84" s="158"/>
      <c r="ATJ84" s="158"/>
      <c r="ATK84" s="158"/>
      <c r="ATL84" s="158"/>
      <c r="ATM84" s="158"/>
      <c r="ATN84" s="158"/>
      <c r="ATO84" s="158"/>
      <c r="ATP84" s="158"/>
      <c r="ATQ84" s="158"/>
      <c r="ATR84" s="158"/>
      <c r="ATS84" s="158"/>
      <c r="ATT84" s="158"/>
      <c r="ATU84" s="158"/>
      <c r="ATV84" s="158"/>
      <c r="ATW84" s="158"/>
      <c r="ATX84" s="158"/>
      <c r="ATY84" s="158"/>
      <c r="ATZ84" s="158"/>
      <c r="AUA84" s="158"/>
      <c r="AUB84" s="158"/>
      <c r="AUC84" s="158"/>
      <c r="AUD84" s="158"/>
      <c r="AUE84" s="158"/>
      <c r="AUF84" s="158"/>
      <c r="AUG84" s="158"/>
      <c r="AUH84" s="158"/>
      <c r="AUI84" s="158"/>
      <c r="AUJ84" s="158"/>
      <c r="AUK84" s="158"/>
      <c r="AUL84" s="158"/>
      <c r="AUM84" s="158"/>
      <c r="AUN84" s="158"/>
      <c r="AUO84" s="158"/>
      <c r="AUP84" s="158"/>
      <c r="AUQ84" s="158"/>
      <c r="AUR84" s="158"/>
      <c r="AUS84" s="158"/>
      <c r="AUT84" s="158"/>
      <c r="AUU84" s="158"/>
      <c r="AUV84" s="158"/>
      <c r="AUW84" s="158"/>
      <c r="AUX84" s="158"/>
      <c r="AUY84" s="158"/>
      <c r="AUZ84" s="158"/>
      <c r="AVA84" s="158"/>
      <c r="AVB84" s="158"/>
      <c r="AVC84" s="158"/>
      <c r="AVD84" s="158"/>
      <c r="AVE84" s="158"/>
      <c r="AVF84" s="158"/>
      <c r="AVG84" s="158"/>
      <c r="AVH84" s="158"/>
      <c r="AVI84" s="158"/>
      <c r="AVJ84" s="158"/>
      <c r="AVK84" s="158"/>
      <c r="AVL84" s="158"/>
      <c r="AVM84" s="158"/>
      <c r="AVN84" s="158"/>
      <c r="AVO84" s="158"/>
      <c r="AVP84" s="158"/>
      <c r="AVQ84" s="158"/>
      <c r="AVR84" s="158"/>
      <c r="AVS84" s="158"/>
      <c r="AVT84" s="158"/>
      <c r="AVU84" s="158"/>
      <c r="AVV84" s="158"/>
      <c r="AVW84" s="158"/>
      <c r="AVX84" s="158"/>
      <c r="AVY84" s="158"/>
      <c r="AVZ84" s="158"/>
      <c r="AWA84" s="158"/>
      <c r="AWB84" s="158"/>
      <c r="AWC84" s="158"/>
      <c r="AWD84" s="158"/>
      <c r="AWE84" s="158"/>
      <c r="AWF84" s="158"/>
      <c r="AWG84" s="158"/>
      <c r="AWH84" s="158"/>
      <c r="AWI84" s="158"/>
      <c r="AWJ84" s="158"/>
      <c r="AWK84" s="158"/>
      <c r="AWL84" s="158"/>
      <c r="AWM84" s="158"/>
      <c r="AWN84" s="158"/>
      <c r="AWO84" s="158"/>
      <c r="AWP84" s="158"/>
      <c r="AWQ84" s="158"/>
      <c r="AWR84" s="158"/>
      <c r="AWS84" s="158"/>
      <c r="AWT84" s="158"/>
      <c r="AWU84" s="158"/>
      <c r="AWV84" s="158"/>
      <c r="AWW84" s="158"/>
      <c r="AWX84" s="158"/>
      <c r="AWY84" s="158"/>
      <c r="AWZ84" s="158"/>
      <c r="AXA84" s="158"/>
      <c r="AXB84" s="158"/>
      <c r="AXC84" s="158"/>
      <c r="AXD84" s="158"/>
      <c r="AXE84" s="158"/>
      <c r="AXF84" s="158"/>
      <c r="AXG84" s="158"/>
      <c r="AXH84" s="158"/>
      <c r="AXI84" s="158"/>
      <c r="AXJ84" s="158"/>
      <c r="AXK84" s="158"/>
      <c r="AXL84" s="158"/>
      <c r="AXM84" s="158"/>
      <c r="AXN84" s="158"/>
      <c r="AXO84" s="158"/>
      <c r="AXP84" s="158"/>
      <c r="AXQ84" s="158"/>
      <c r="AXR84" s="158"/>
      <c r="AXS84" s="158"/>
      <c r="AXT84" s="158"/>
      <c r="AXU84" s="158"/>
      <c r="AXV84" s="158"/>
      <c r="AXW84" s="158"/>
      <c r="AXX84" s="158"/>
      <c r="AXY84" s="158"/>
      <c r="AXZ84" s="158"/>
      <c r="AYA84" s="158"/>
      <c r="AYB84" s="158"/>
      <c r="AYC84" s="158"/>
      <c r="AYD84" s="158"/>
      <c r="AYE84" s="158"/>
      <c r="AYF84" s="158"/>
      <c r="AYG84" s="158"/>
      <c r="AYH84" s="158"/>
      <c r="AYI84" s="158"/>
      <c r="AYJ84" s="158"/>
      <c r="AYK84" s="158"/>
      <c r="AYL84" s="158"/>
      <c r="AYM84" s="158"/>
      <c r="AYN84" s="158"/>
      <c r="AYO84" s="158"/>
      <c r="AYP84" s="158"/>
      <c r="AYQ84" s="158"/>
      <c r="AYR84" s="158"/>
      <c r="AYS84" s="158"/>
      <c r="AYT84" s="158"/>
      <c r="AYU84" s="158"/>
      <c r="AYV84" s="158"/>
      <c r="AYW84" s="158"/>
      <c r="AYX84" s="158"/>
      <c r="AYY84" s="158"/>
      <c r="AYZ84" s="158"/>
      <c r="AZA84" s="158"/>
      <c r="AZB84" s="158"/>
      <c r="AZC84" s="158"/>
      <c r="AZD84" s="158"/>
      <c r="AZE84" s="158"/>
      <c r="AZF84" s="158"/>
      <c r="AZG84" s="158"/>
      <c r="AZH84" s="158"/>
      <c r="AZI84" s="158"/>
      <c r="AZJ84" s="158"/>
      <c r="AZK84" s="158"/>
      <c r="AZL84" s="158"/>
      <c r="AZM84" s="158"/>
      <c r="AZN84" s="158"/>
      <c r="AZO84" s="158"/>
      <c r="AZP84" s="158"/>
      <c r="AZQ84" s="158"/>
      <c r="AZR84" s="158"/>
      <c r="AZS84" s="158"/>
      <c r="AZT84" s="158"/>
      <c r="AZU84" s="158"/>
      <c r="AZV84" s="158"/>
      <c r="AZW84" s="158"/>
      <c r="AZX84" s="158"/>
      <c r="AZY84" s="158"/>
      <c r="AZZ84" s="158"/>
      <c r="BAA84" s="158"/>
      <c r="BAB84" s="158"/>
      <c r="BAC84" s="158"/>
      <c r="BAD84" s="158"/>
      <c r="BAE84" s="158"/>
      <c r="BAF84" s="158"/>
      <c r="BAG84" s="158"/>
      <c r="BAH84" s="158"/>
      <c r="BAI84" s="158"/>
      <c r="BAJ84" s="158"/>
      <c r="BAK84" s="158"/>
      <c r="BAL84" s="158"/>
      <c r="BAM84" s="158"/>
      <c r="BAN84" s="158"/>
      <c r="BAO84" s="158"/>
      <c r="BAP84" s="158"/>
      <c r="BAQ84" s="158"/>
      <c r="BAR84" s="158"/>
      <c r="BAS84" s="158"/>
      <c r="BAT84" s="158"/>
      <c r="BAU84" s="158"/>
      <c r="BAV84" s="158"/>
      <c r="BAW84" s="158"/>
      <c r="BAX84" s="158"/>
      <c r="BAY84" s="158"/>
      <c r="BAZ84" s="158"/>
      <c r="BBA84" s="158"/>
      <c r="BBB84" s="158"/>
      <c r="BBC84" s="158"/>
      <c r="BBD84" s="158"/>
      <c r="BBE84" s="158"/>
      <c r="BBF84" s="158"/>
      <c r="BBG84" s="158"/>
      <c r="BBH84" s="158"/>
      <c r="BBI84" s="158"/>
      <c r="BBJ84" s="158"/>
      <c r="BBK84" s="158"/>
      <c r="BBL84" s="158"/>
      <c r="BBM84" s="158"/>
      <c r="BBN84" s="158"/>
      <c r="BBO84" s="158"/>
      <c r="BBP84" s="158"/>
      <c r="BBQ84" s="158"/>
      <c r="BBR84" s="158"/>
      <c r="BBS84" s="158"/>
      <c r="BBT84" s="158"/>
      <c r="BBU84" s="158"/>
      <c r="BBV84" s="158"/>
      <c r="BBW84" s="158"/>
      <c r="BBX84" s="158"/>
      <c r="BBY84" s="158"/>
      <c r="BBZ84" s="158"/>
      <c r="BCA84" s="158"/>
      <c r="BCB84" s="158"/>
      <c r="BCC84" s="158"/>
      <c r="BCD84" s="158"/>
      <c r="BCE84" s="158"/>
      <c r="BCF84" s="158"/>
      <c r="BCG84" s="158"/>
      <c r="BCH84" s="158"/>
      <c r="BCI84" s="158"/>
      <c r="BCJ84" s="158"/>
      <c r="BCK84" s="158"/>
      <c r="BCL84" s="158"/>
      <c r="BCM84" s="158"/>
      <c r="BCN84" s="158"/>
      <c r="BCO84" s="158"/>
      <c r="BCP84" s="158"/>
      <c r="BCQ84" s="158"/>
      <c r="BCR84" s="158"/>
      <c r="BCS84" s="158"/>
      <c r="BCT84" s="158"/>
      <c r="BCU84" s="158"/>
      <c r="BCV84" s="158"/>
      <c r="BCW84" s="158"/>
      <c r="BCX84" s="158"/>
      <c r="BCY84" s="158"/>
      <c r="BCZ84" s="158"/>
      <c r="BDA84" s="158"/>
      <c r="BDB84" s="158"/>
      <c r="BDC84" s="158"/>
      <c r="BDD84" s="158"/>
      <c r="BDE84" s="158"/>
      <c r="BDF84" s="158"/>
      <c r="BDG84" s="158"/>
      <c r="BDH84" s="158"/>
      <c r="BDI84" s="158"/>
      <c r="BDJ84" s="158"/>
      <c r="BDK84" s="158"/>
      <c r="BDL84" s="158"/>
      <c r="BDM84" s="158"/>
      <c r="BDN84" s="158"/>
      <c r="BDO84" s="158"/>
      <c r="BDP84" s="158"/>
      <c r="BDQ84" s="158"/>
      <c r="BDR84" s="158"/>
      <c r="BDS84" s="158"/>
      <c r="BDT84" s="158"/>
      <c r="BDU84" s="158"/>
      <c r="BDV84" s="158"/>
      <c r="BDW84" s="158"/>
      <c r="BDX84" s="158"/>
      <c r="BDY84" s="158"/>
      <c r="BDZ84" s="158"/>
      <c r="BEA84" s="158"/>
      <c r="BEB84" s="158"/>
      <c r="BEC84" s="158"/>
      <c r="BED84" s="158"/>
      <c r="BEE84" s="158"/>
      <c r="BEF84" s="158"/>
      <c r="BEG84" s="158"/>
      <c r="BEH84" s="158"/>
      <c r="BEI84" s="158"/>
      <c r="BEJ84" s="158"/>
      <c r="BEK84" s="158"/>
      <c r="BEL84" s="158"/>
      <c r="BEM84" s="158"/>
      <c r="BEN84" s="158"/>
      <c r="BEO84" s="158"/>
      <c r="BEP84" s="158"/>
      <c r="BEQ84" s="158"/>
      <c r="BER84" s="158"/>
      <c r="BES84" s="158"/>
      <c r="BET84" s="158"/>
      <c r="BEU84" s="158"/>
      <c r="BEV84" s="158"/>
      <c r="BEW84" s="158"/>
      <c r="BEX84" s="158"/>
      <c r="BEY84" s="158"/>
      <c r="BEZ84" s="158"/>
      <c r="BFA84" s="158"/>
      <c r="BFB84" s="158"/>
      <c r="BFC84" s="158"/>
      <c r="BFD84" s="158"/>
      <c r="BFE84" s="158"/>
      <c r="BFF84" s="158"/>
      <c r="BFG84" s="158"/>
      <c r="BFH84" s="158"/>
      <c r="BFI84" s="158"/>
      <c r="BFJ84" s="158"/>
      <c r="BFK84" s="158"/>
      <c r="BFL84" s="158"/>
      <c r="BFM84" s="158"/>
      <c r="BFN84" s="158"/>
      <c r="BFO84" s="158"/>
      <c r="BFP84" s="158"/>
      <c r="BFQ84" s="158"/>
      <c r="BFR84" s="158"/>
      <c r="BFS84" s="158"/>
      <c r="BFT84" s="158"/>
      <c r="BFU84" s="158"/>
      <c r="BFV84" s="158"/>
      <c r="BFW84" s="158"/>
      <c r="BFX84" s="158"/>
      <c r="BFY84" s="158"/>
      <c r="BFZ84" s="158"/>
      <c r="BGA84" s="158"/>
      <c r="BGB84" s="158"/>
      <c r="BGC84" s="158"/>
      <c r="BGD84" s="158"/>
      <c r="BGE84" s="158"/>
      <c r="BGF84" s="158"/>
      <c r="BGG84" s="158"/>
      <c r="BGH84" s="158"/>
      <c r="BGI84" s="158"/>
      <c r="BGJ84" s="158"/>
      <c r="BGK84" s="158"/>
      <c r="BGL84" s="158"/>
      <c r="BGM84" s="158"/>
      <c r="BGN84" s="158"/>
      <c r="BGO84" s="158"/>
      <c r="BGP84" s="158"/>
      <c r="BGQ84" s="158"/>
      <c r="BGR84" s="158"/>
      <c r="BGS84" s="158"/>
      <c r="BGT84" s="158"/>
      <c r="BGU84" s="158"/>
      <c r="BGV84" s="158"/>
      <c r="BGW84" s="158"/>
      <c r="BGX84" s="158"/>
      <c r="BGY84" s="158"/>
      <c r="BGZ84" s="158"/>
      <c r="BHA84" s="158"/>
      <c r="BHB84" s="158"/>
      <c r="BHC84" s="158"/>
      <c r="BHD84" s="158"/>
      <c r="BHE84" s="158"/>
      <c r="BHF84" s="158"/>
      <c r="BHG84" s="158"/>
      <c r="BHH84" s="158"/>
      <c r="BHI84" s="158"/>
      <c r="BHJ84" s="158"/>
      <c r="BHK84" s="158"/>
      <c r="BHL84" s="158"/>
      <c r="BHM84" s="158"/>
      <c r="BHN84" s="158"/>
      <c r="BHO84" s="158"/>
      <c r="BHP84" s="158"/>
      <c r="BHQ84" s="158"/>
      <c r="BHR84" s="158"/>
      <c r="BHS84" s="158"/>
      <c r="BHT84" s="158"/>
      <c r="BHU84" s="158"/>
      <c r="BHV84" s="158"/>
      <c r="BHW84" s="158"/>
      <c r="BHX84" s="158"/>
      <c r="BHY84" s="158"/>
      <c r="BHZ84" s="158"/>
      <c r="BIA84" s="158"/>
      <c r="BIB84" s="158"/>
      <c r="BIC84" s="158"/>
      <c r="BID84" s="158"/>
      <c r="BIE84" s="158"/>
      <c r="BIF84" s="158"/>
      <c r="BIG84" s="158"/>
      <c r="BIH84" s="158"/>
      <c r="BII84" s="158"/>
      <c r="BIJ84" s="158"/>
      <c r="BIK84" s="158"/>
      <c r="BIL84" s="158"/>
      <c r="BIM84" s="158"/>
      <c r="BIN84" s="158"/>
      <c r="BIO84" s="158"/>
      <c r="BIP84" s="158"/>
      <c r="BIQ84" s="158"/>
      <c r="BIR84" s="158"/>
      <c r="BIS84" s="158"/>
      <c r="BIT84" s="158"/>
      <c r="BIU84" s="158"/>
      <c r="BIV84" s="158"/>
      <c r="BIW84" s="158"/>
      <c r="BIX84" s="158"/>
      <c r="BIY84" s="158"/>
      <c r="BIZ84" s="158"/>
      <c r="BJA84" s="158"/>
      <c r="BJB84" s="158"/>
      <c r="BJC84" s="158"/>
      <c r="BJD84" s="158"/>
      <c r="BJE84" s="158"/>
      <c r="BJF84" s="158"/>
      <c r="BJG84" s="158"/>
      <c r="BJH84" s="158"/>
      <c r="BJI84" s="158"/>
      <c r="BJJ84" s="158"/>
      <c r="BJK84" s="158"/>
      <c r="BJL84" s="158"/>
      <c r="BJM84" s="158"/>
      <c r="BJN84" s="158"/>
      <c r="BJO84" s="158"/>
      <c r="BJP84" s="158"/>
      <c r="BJQ84" s="158"/>
      <c r="BJR84" s="158"/>
      <c r="BJS84" s="158"/>
      <c r="BJT84" s="158"/>
      <c r="BJU84" s="158"/>
      <c r="BJV84" s="158"/>
      <c r="BJW84" s="158"/>
      <c r="BJX84" s="158"/>
      <c r="BJY84" s="158"/>
      <c r="BJZ84" s="158"/>
      <c r="BKA84" s="158"/>
      <c r="BKB84" s="158"/>
      <c r="BKC84" s="158"/>
      <c r="BKD84" s="158"/>
      <c r="BKE84" s="158"/>
      <c r="BKF84" s="158"/>
      <c r="BKG84" s="158"/>
      <c r="BKH84" s="158"/>
      <c r="BKI84" s="158"/>
      <c r="BKJ84" s="158"/>
      <c r="BKK84" s="158"/>
      <c r="BKL84" s="158"/>
      <c r="BKM84" s="158"/>
      <c r="BKN84" s="158"/>
      <c r="BKO84" s="158"/>
      <c r="BKP84" s="158"/>
      <c r="BKQ84" s="158"/>
      <c r="BKR84" s="158"/>
      <c r="BKS84" s="158"/>
      <c r="BKT84" s="158"/>
      <c r="BKU84" s="158"/>
      <c r="BKV84" s="158"/>
      <c r="BKW84" s="158"/>
      <c r="BKX84" s="158"/>
      <c r="BKY84" s="158"/>
      <c r="BKZ84" s="158"/>
      <c r="BLA84" s="158"/>
      <c r="BLB84" s="158"/>
      <c r="BLC84" s="158"/>
      <c r="BLD84" s="158"/>
      <c r="BLE84" s="158"/>
      <c r="BLF84" s="158"/>
      <c r="BLG84" s="158"/>
      <c r="BLH84" s="158"/>
      <c r="BLI84" s="158"/>
      <c r="BLJ84" s="158"/>
      <c r="BLK84" s="158"/>
      <c r="BLL84" s="158"/>
      <c r="BLM84" s="158"/>
      <c r="BLN84" s="158"/>
      <c r="BLO84" s="158"/>
      <c r="BLP84" s="158"/>
      <c r="BLQ84" s="158"/>
      <c r="BLR84" s="158"/>
      <c r="BLS84" s="158"/>
      <c r="BLT84" s="158"/>
      <c r="BLU84" s="158"/>
      <c r="BLV84" s="158"/>
      <c r="BLW84" s="158"/>
      <c r="BLX84" s="158"/>
      <c r="BLY84" s="158"/>
      <c r="BLZ84" s="158"/>
      <c r="BMA84" s="158"/>
      <c r="BMB84" s="158"/>
      <c r="BMC84" s="158"/>
      <c r="BMD84" s="158"/>
      <c r="BME84" s="158"/>
      <c r="BMF84" s="158"/>
      <c r="BMG84" s="158"/>
      <c r="BMH84" s="158"/>
      <c r="BMI84" s="158"/>
      <c r="BMJ84" s="158"/>
      <c r="BMK84" s="158"/>
      <c r="BML84" s="158"/>
      <c r="BMM84" s="158"/>
      <c r="BMN84" s="158"/>
      <c r="BMO84" s="158"/>
      <c r="BMP84" s="158"/>
      <c r="BMQ84" s="158"/>
      <c r="BMR84" s="158"/>
      <c r="BMS84" s="158"/>
      <c r="BMT84" s="158"/>
      <c r="BMU84" s="158"/>
      <c r="BMV84" s="158"/>
      <c r="BMW84" s="158"/>
      <c r="BMX84" s="158"/>
      <c r="BMY84" s="158"/>
      <c r="BMZ84" s="158"/>
      <c r="BNA84" s="158"/>
      <c r="BNB84" s="158"/>
      <c r="BNC84" s="158"/>
      <c r="BND84" s="158"/>
      <c r="BNE84" s="158"/>
      <c r="BNF84" s="158"/>
      <c r="BNG84" s="158"/>
      <c r="BNH84" s="158"/>
      <c r="BNI84" s="158"/>
      <c r="BNJ84" s="158"/>
      <c r="BNK84" s="158"/>
      <c r="BNL84" s="158"/>
      <c r="BNM84" s="158"/>
      <c r="BNN84" s="158"/>
      <c r="BNO84" s="158"/>
      <c r="BNP84" s="158"/>
      <c r="BNQ84" s="158"/>
      <c r="BNR84" s="158"/>
      <c r="BNS84" s="158"/>
      <c r="BNT84" s="158"/>
      <c r="BNU84" s="158"/>
      <c r="BNV84" s="158"/>
      <c r="BNW84" s="158"/>
      <c r="BNX84" s="158"/>
      <c r="BNY84" s="158"/>
      <c r="BNZ84" s="158"/>
      <c r="BOA84" s="158"/>
      <c r="BOB84" s="158"/>
      <c r="BOC84" s="158"/>
      <c r="BOD84" s="158"/>
      <c r="BOE84" s="158"/>
      <c r="BOF84" s="158"/>
      <c r="BOG84" s="158"/>
      <c r="BOH84" s="158"/>
      <c r="BOI84" s="158"/>
      <c r="BOJ84" s="158"/>
      <c r="BOK84" s="158"/>
      <c r="BOL84" s="158"/>
      <c r="BOM84" s="158"/>
      <c r="BON84" s="158"/>
      <c r="BOO84" s="158"/>
      <c r="BOP84" s="158"/>
      <c r="BOQ84" s="158"/>
      <c r="BOR84" s="158"/>
      <c r="BOS84" s="158"/>
      <c r="BOT84" s="158"/>
      <c r="BOU84" s="158"/>
      <c r="BOV84" s="158"/>
      <c r="BOW84" s="158"/>
      <c r="BOX84" s="158"/>
      <c r="BOY84" s="158"/>
      <c r="BOZ84" s="158"/>
      <c r="BPA84" s="158"/>
      <c r="BPB84" s="158"/>
      <c r="BPC84" s="158"/>
      <c r="BPD84" s="158"/>
      <c r="BPE84" s="158"/>
      <c r="BPF84" s="158"/>
      <c r="BPG84" s="158"/>
      <c r="BPH84" s="158"/>
      <c r="BPI84" s="158"/>
      <c r="BPJ84" s="158"/>
      <c r="BPK84" s="158"/>
      <c r="BPL84" s="158"/>
      <c r="BPM84" s="158"/>
      <c r="BPN84" s="158"/>
      <c r="BPO84" s="158"/>
      <c r="BPP84" s="158"/>
      <c r="BPQ84" s="158"/>
      <c r="BPR84" s="158"/>
      <c r="BPS84" s="158"/>
      <c r="BPT84" s="158"/>
      <c r="BPU84" s="158"/>
      <c r="BPV84" s="158"/>
      <c r="BPW84" s="158"/>
      <c r="BPX84" s="158"/>
      <c r="BPY84" s="158"/>
      <c r="BPZ84" s="158"/>
      <c r="BQA84" s="158"/>
      <c r="BQB84" s="158"/>
      <c r="BQC84" s="158"/>
      <c r="BQD84" s="158"/>
      <c r="BQE84" s="158"/>
      <c r="BQF84" s="158"/>
      <c r="BQG84" s="158"/>
      <c r="BQH84" s="158"/>
      <c r="BQI84" s="158"/>
      <c r="BQJ84" s="158"/>
      <c r="BQK84" s="158"/>
      <c r="BQL84" s="158"/>
      <c r="BQM84" s="158"/>
      <c r="BQN84" s="158"/>
      <c r="BQO84" s="158"/>
      <c r="BQP84" s="158"/>
      <c r="BQQ84" s="158"/>
      <c r="BQR84" s="158"/>
      <c r="BQS84" s="158"/>
      <c r="BQT84" s="158"/>
      <c r="BQU84" s="158"/>
      <c r="BQV84" s="158"/>
      <c r="BQW84" s="158"/>
      <c r="BQX84" s="158"/>
      <c r="BQY84" s="158"/>
      <c r="BQZ84" s="158"/>
      <c r="BRA84" s="158"/>
      <c r="BRB84" s="158"/>
      <c r="BRC84" s="158"/>
      <c r="BRD84" s="158"/>
      <c r="BRE84" s="158"/>
      <c r="BRF84" s="158"/>
      <c r="BRG84" s="158"/>
      <c r="BRH84" s="158"/>
      <c r="BRI84" s="158"/>
      <c r="BRJ84" s="158"/>
      <c r="BRK84" s="158"/>
      <c r="BRL84" s="158"/>
      <c r="BRM84" s="158"/>
      <c r="BRN84" s="158"/>
      <c r="BRO84" s="158"/>
      <c r="BRP84" s="158"/>
      <c r="BRQ84" s="158"/>
      <c r="BRR84" s="158"/>
      <c r="BRS84" s="158"/>
      <c r="BRT84" s="158"/>
      <c r="BRU84" s="158"/>
      <c r="BRV84" s="158"/>
      <c r="BRW84" s="158"/>
      <c r="BRX84" s="158"/>
      <c r="BRY84" s="158"/>
      <c r="BRZ84" s="158"/>
      <c r="BSA84" s="158"/>
      <c r="BSB84" s="158"/>
      <c r="BSC84" s="158"/>
      <c r="BSD84" s="158"/>
      <c r="BSE84" s="158"/>
      <c r="BSF84" s="158"/>
      <c r="BSG84" s="158"/>
      <c r="BSH84" s="158"/>
      <c r="BSI84" s="158"/>
      <c r="BSJ84" s="158"/>
      <c r="BSK84" s="158"/>
      <c r="BSL84" s="158"/>
      <c r="BSM84" s="158"/>
      <c r="BSN84" s="158"/>
      <c r="BSO84" s="158"/>
      <c r="BSP84" s="158"/>
      <c r="BSQ84" s="158"/>
      <c r="BSR84" s="158"/>
      <c r="BSS84" s="158"/>
      <c r="BST84" s="158"/>
      <c r="BSU84" s="158"/>
      <c r="BSV84" s="158"/>
      <c r="BSW84" s="158"/>
      <c r="BSX84" s="158"/>
      <c r="BSY84" s="158"/>
      <c r="BSZ84" s="158"/>
      <c r="BTA84" s="158"/>
      <c r="BTB84" s="158"/>
      <c r="BTC84" s="158"/>
      <c r="BTD84" s="158"/>
      <c r="BTE84" s="158"/>
      <c r="BTF84" s="158"/>
      <c r="BTG84" s="158"/>
      <c r="BTH84" s="158"/>
      <c r="BTI84" s="158"/>
      <c r="BTJ84" s="158"/>
      <c r="BTK84" s="158"/>
      <c r="BTL84" s="158"/>
      <c r="BTM84" s="158"/>
      <c r="BTN84" s="158"/>
      <c r="BTO84" s="158"/>
      <c r="BTP84" s="158"/>
      <c r="BTQ84" s="158"/>
      <c r="BTR84" s="158"/>
      <c r="BTS84" s="158"/>
      <c r="BTT84" s="158"/>
      <c r="BTU84" s="158"/>
      <c r="BTV84" s="158"/>
      <c r="BTW84" s="158"/>
      <c r="BTX84" s="158"/>
      <c r="BTY84" s="158"/>
      <c r="BTZ84" s="158"/>
      <c r="BUA84" s="158"/>
      <c r="BUB84" s="158"/>
      <c r="BUC84" s="158"/>
      <c r="BUD84" s="158"/>
      <c r="BUE84" s="158"/>
      <c r="BUF84" s="158"/>
      <c r="BUG84" s="158"/>
      <c r="BUH84" s="158"/>
      <c r="BUI84" s="158"/>
      <c r="BUJ84" s="158"/>
      <c r="BUK84" s="158"/>
      <c r="BUL84" s="158"/>
      <c r="BUM84" s="158"/>
      <c r="BUN84" s="158"/>
      <c r="BUO84" s="158"/>
      <c r="BUP84" s="158"/>
      <c r="BUQ84" s="158"/>
      <c r="BUR84" s="158"/>
      <c r="BUS84" s="158"/>
      <c r="BUT84" s="158"/>
      <c r="BUU84" s="158"/>
      <c r="BUV84" s="158"/>
      <c r="BUW84" s="158"/>
      <c r="BUX84" s="158"/>
      <c r="BUY84" s="158"/>
      <c r="BUZ84" s="158"/>
      <c r="BVA84" s="158"/>
      <c r="BVB84" s="158"/>
      <c r="BVC84" s="158"/>
      <c r="BVD84" s="158"/>
      <c r="BVE84" s="158"/>
      <c r="BVF84" s="158"/>
      <c r="BVG84" s="158"/>
      <c r="BVH84" s="158"/>
      <c r="BVI84" s="158"/>
      <c r="BVJ84" s="158"/>
      <c r="BVK84" s="158"/>
      <c r="BVL84" s="158"/>
      <c r="BVM84" s="158"/>
      <c r="BVN84" s="158"/>
      <c r="BVO84" s="158"/>
      <c r="BVP84" s="158"/>
      <c r="BVQ84" s="158"/>
      <c r="BVR84" s="158"/>
      <c r="BVS84" s="158"/>
      <c r="BVT84" s="158"/>
      <c r="BVU84" s="158"/>
      <c r="BVV84" s="158"/>
      <c r="BVW84" s="158"/>
      <c r="BVX84" s="158"/>
      <c r="BVY84" s="158"/>
      <c r="BVZ84" s="158"/>
      <c r="BWA84" s="158"/>
      <c r="BWB84" s="158"/>
      <c r="BWC84" s="158"/>
      <c r="BWD84" s="158"/>
      <c r="BWE84" s="158"/>
      <c r="BWF84" s="158"/>
      <c r="BWG84" s="158"/>
      <c r="BWH84" s="158"/>
      <c r="BWI84" s="158"/>
      <c r="BWJ84" s="158"/>
      <c r="BWK84" s="158"/>
      <c r="BWL84" s="158"/>
      <c r="BWM84" s="158"/>
      <c r="BWN84" s="158"/>
      <c r="BWO84" s="158"/>
      <c r="BWP84" s="158"/>
      <c r="BWQ84" s="158"/>
      <c r="BWR84" s="158"/>
      <c r="BWS84" s="158"/>
      <c r="BWT84" s="158"/>
      <c r="BWU84" s="158"/>
      <c r="BWV84" s="158"/>
      <c r="BWW84" s="158"/>
      <c r="BWX84" s="158"/>
      <c r="BWY84" s="158"/>
      <c r="BWZ84" s="158"/>
      <c r="BXA84" s="158"/>
      <c r="BXB84" s="158"/>
      <c r="BXC84" s="158"/>
      <c r="BXD84" s="158"/>
      <c r="BXE84" s="158"/>
      <c r="BXF84" s="158"/>
      <c r="BXG84" s="158"/>
      <c r="BXH84" s="158"/>
      <c r="BXI84" s="158"/>
      <c r="BXJ84" s="158"/>
      <c r="BXK84" s="158"/>
      <c r="BXL84" s="158"/>
      <c r="BXM84" s="158"/>
      <c r="BXN84" s="158"/>
      <c r="BXO84" s="158"/>
      <c r="BXP84" s="158"/>
      <c r="BXQ84" s="158"/>
      <c r="BXR84" s="158"/>
      <c r="BXS84" s="158"/>
      <c r="BXT84" s="158"/>
      <c r="BXU84" s="158"/>
      <c r="BXV84" s="158"/>
      <c r="BXW84" s="158"/>
      <c r="BXX84" s="158"/>
      <c r="BXY84" s="158"/>
      <c r="BXZ84" s="158"/>
      <c r="BYA84" s="158"/>
      <c r="BYB84" s="158"/>
      <c r="BYC84" s="158"/>
      <c r="BYD84" s="158"/>
      <c r="BYE84" s="158"/>
      <c r="BYF84" s="158"/>
      <c r="BYG84" s="158"/>
      <c r="BYH84" s="158"/>
      <c r="BYI84" s="158"/>
      <c r="BYJ84" s="158"/>
      <c r="BYK84" s="158"/>
      <c r="BYL84" s="158"/>
      <c r="BYM84" s="158"/>
      <c r="BYN84" s="158"/>
      <c r="BYO84" s="158"/>
      <c r="BYP84" s="158"/>
      <c r="BYQ84" s="158"/>
      <c r="BYR84" s="158"/>
      <c r="BYS84" s="158"/>
      <c r="BYT84" s="158"/>
      <c r="BYU84" s="158"/>
      <c r="BYV84" s="158"/>
      <c r="BYW84" s="158"/>
      <c r="BYX84" s="158"/>
      <c r="BYY84" s="158"/>
      <c r="BYZ84" s="158"/>
      <c r="BZA84" s="158"/>
      <c r="BZB84" s="158"/>
      <c r="BZC84" s="158"/>
      <c r="BZD84" s="158"/>
      <c r="BZE84" s="158"/>
      <c r="BZF84" s="158"/>
      <c r="BZG84" s="158"/>
      <c r="BZH84" s="158"/>
      <c r="BZI84" s="158"/>
      <c r="BZJ84" s="158"/>
      <c r="BZK84" s="158"/>
      <c r="BZL84" s="158"/>
      <c r="BZM84" s="158"/>
      <c r="BZN84" s="158"/>
      <c r="BZO84" s="158"/>
      <c r="BZP84" s="158"/>
      <c r="BZQ84" s="158"/>
      <c r="BZR84" s="158"/>
      <c r="BZS84" s="158"/>
      <c r="BZT84" s="158"/>
      <c r="BZU84" s="158"/>
      <c r="BZV84" s="158"/>
      <c r="BZW84" s="158"/>
      <c r="BZX84" s="158"/>
      <c r="BZY84" s="158"/>
      <c r="BZZ84" s="158"/>
      <c r="CAA84" s="158"/>
      <c r="CAB84" s="158"/>
      <c r="CAC84" s="158"/>
      <c r="CAD84" s="158"/>
      <c r="CAE84" s="158"/>
      <c r="CAF84" s="158"/>
      <c r="CAG84" s="158"/>
      <c r="CAH84" s="158"/>
      <c r="CAI84" s="158"/>
      <c r="CAJ84" s="158"/>
      <c r="CAK84" s="158"/>
      <c r="CAL84" s="158"/>
      <c r="CAM84" s="158"/>
      <c r="CAN84" s="158"/>
      <c r="CAO84" s="158"/>
      <c r="CAP84" s="158"/>
      <c r="CAQ84" s="158"/>
      <c r="CAR84" s="158"/>
      <c r="CAS84" s="158"/>
      <c r="CAT84" s="158"/>
      <c r="CAU84" s="158"/>
      <c r="CAV84" s="158"/>
      <c r="CAW84" s="158"/>
      <c r="CAX84" s="158"/>
      <c r="CAY84" s="158"/>
      <c r="CAZ84" s="158"/>
      <c r="CBA84" s="158"/>
      <c r="CBB84" s="158"/>
      <c r="CBC84" s="158"/>
      <c r="CBD84" s="158"/>
      <c r="CBE84" s="158"/>
      <c r="CBF84" s="158"/>
      <c r="CBG84" s="158"/>
      <c r="CBH84" s="158"/>
      <c r="CBI84" s="158"/>
      <c r="CBJ84" s="158"/>
      <c r="CBK84" s="158"/>
      <c r="CBL84" s="158"/>
      <c r="CBM84" s="158"/>
      <c r="CBN84" s="158"/>
      <c r="CBO84" s="158"/>
      <c r="CBP84" s="158"/>
      <c r="CBQ84" s="158"/>
      <c r="CBR84" s="158"/>
      <c r="CBS84" s="158"/>
      <c r="CBT84" s="158"/>
      <c r="CBU84" s="158"/>
      <c r="CBV84" s="158"/>
      <c r="CBW84" s="158"/>
      <c r="CBX84" s="158"/>
      <c r="CBY84" s="158"/>
      <c r="CBZ84" s="158"/>
      <c r="CCA84" s="158"/>
      <c r="CCB84" s="158"/>
      <c r="CCC84" s="158"/>
      <c r="CCD84" s="158"/>
      <c r="CCE84" s="158"/>
      <c r="CCF84" s="158"/>
      <c r="CCG84" s="158"/>
      <c r="CCH84" s="158"/>
      <c r="CCI84" s="158"/>
      <c r="CCJ84" s="158"/>
      <c r="CCK84" s="158"/>
      <c r="CCL84" s="158"/>
      <c r="CCM84" s="158"/>
      <c r="CCN84" s="158"/>
      <c r="CCO84" s="158"/>
      <c r="CCP84" s="158"/>
      <c r="CCQ84" s="158"/>
      <c r="CCR84" s="158"/>
      <c r="CCS84" s="158"/>
      <c r="CCT84" s="158"/>
      <c r="CCU84" s="158"/>
      <c r="CCV84" s="158"/>
      <c r="CCW84" s="158"/>
      <c r="CCX84" s="158"/>
      <c r="CCY84" s="158"/>
      <c r="CCZ84" s="158"/>
      <c r="CDA84" s="158"/>
      <c r="CDB84" s="158"/>
      <c r="CDC84" s="158"/>
      <c r="CDD84" s="158"/>
      <c r="CDE84" s="158"/>
      <c r="CDF84" s="158"/>
      <c r="CDG84" s="158"/>
      <c r="CDH84" s="158"/>
      <c r="CDI84" s="158"/>
      <c r="CDJ84" s="158"/>
      <c r="CDK84" s="158"/>
      <c r="CDL84" s="158"/>
      <c r="CDM84" s="158"/>
      <c r="CDN84" s="158"/>
      <c r="CDO84" s="158"/>
      <c r="CDP84" s="158"/>
      <c r="CDQ84" s="158"/>
      <c r="CDR84" s="158"/>
      <c r="CDS84" s="158"/>
      <c r="CDT84" s="158"/>
      <c r="CDU84" s="158"/>
      <c r="CDV84" s="158"/>
      <c r="CDW84" s="158"/>
      <c r="CDX84" s="158"/>
      <c r="CDY84" s="158"/>
      <c r="CDZ84" s="158"/>
      <c r="CEA84" s="158"/>
      <c r="CEB84" s="158"/>
      <c r="CEC84" s="158"/>
      <c r="CED84" s="158"/>
      <c r="CEE84" s="158"/>
      <c r="CEF84" s="158"/>
      <c r="CEG84" s="158"/>
      <c r="CEH84" s="158"/>
      <c r="CEI84" s="158"/>
      <c r="CEJ84" s="158"/>
      <c r="CEK84" s="158"/>
      <c r="CEL84" s="158"/>
      <c r="CEM84" s="158"/>
      <c r="CEN84" s="158"/>
      <c r="CEO84" s="158"/>
      <c r="CEP84" s="158"/>
      <c r="CEQ84" s="158"/>
      <c r="CER84" s="158"/>
      <c r="CES84" s="158"/>
      <c r="CET84" s="158"/>
      <c r="CEU84" s="158"/>
      <c r="CEV84" s="158"/>
      <c r="CEW84" s="158"/>
      <c r="CEX84" s="158"/>
      <c r="CEY84" s="158"/>
      <c r="CEZ84" s="158"/>
      <c r="CFA84" s="158"/>
      <c r="CFB84" s="158"/>
      <c r="CFC84" s="158"/>
      <c r="CFD84" s="158"/>
      <c r="CFE84" s="158"/>
      <c r="CFF84" s="158"/>
      <c r="CFG84" s="158"/>
      <c r="CFH84" s="158"/>
      <c r="CFI84" s="158"/>
      <c r="CFJ84" s="158"/>
      <c r="CFK84" s="158"/>
      <c r="CFL84" s="158"/>
      <c r="CFM84" s="158"/>
      <c r="CFN84" s="158"/>
      <c r="CFO84" s="158"/>
      <c r="CFP84" s="158"/>
      <c r="CFQ84" s="158"/>
      <c r="CFR84" s="158"/>
      <c r="CFS84" s="158"/>
      <c r="CFT84" s="158"/>
      <c r="CFU84" s="158"/>
      <c r="CFV84" s="158"/>
      <c r="CFW84" s="158"/>
      <c r="CFX84" s="158"/>
      <c r="CFY84" s="158"/>
      <c r="CFZ84" s="158"/>
      <c r="CGA84" s="158"/>
      <c r="CGB84" s="158"/>
      <c r="CGC84" s="158"/>
      <c r="CGD84" s="158"/>
      <c r="CGE84" s="158"/>
      <c r="CGF84" s="158"/>
      <c r="CGG84" s="158"/>
      <c r="CGH84" s="158"/>
      <c r="CGI84" s="158"/>
      <c r="CGJ84" s="158"/>
      <c r="CGK84" s="158"/>
      <c r="CGL84" s="158"/>
      <c r="CGM84" s="158"/>
      <c r="CGN84" s="158"/>
      <c r="CGO84" s="158"/>
      <c r="CGP84" s="158"/>
      <c r="CGQ84" s="158"/>
      <c r="CGR84" s="158"/>
      <c r="CGS84" s="158"/>
      <c r="CGT84" s="158"/>
      <c r="CGU84" s="158"/>
      <c r="CGV84" s="158"/>
      <c r="CGW84" s="158"/>
      <c r="CGX84" s="158"/>
      <c r="CGY84" s="158"/>
      <c r="CGZ84" s="158"/>
      <c r="CHA84" s="158"/>
      <c r="CHB84" s="158"/>
      <c r="CHC84" s="158"/>
      <c r="CHD84" s="158"/>
      <c r="CHE84" s="158"/>
      <c r="CHF84" s="158"/>
      <c r="CHG84" s="158"/>
      <c r="CHH84" s="158"/>
      <c r="CHI84" s="158"/>
      <c r="CHJ84" s="158"/>
      <c r="CHK84" s="158"/>
      <c r="CHL84" s="158"/>
      <c r="CHM84" s="158"/>
      <c r="CHN84" s="158"/>
      <c r="CHO84" s="158"/>
      <c r="CHP84" s="158"/>
      <c r="CHQ84" s="158"/>
      <c r="CHR84" s="158"/>
      <c r="CHS84" s="158"/>
      <c r="CHT84" s="158"/>
      <c r="CHU84" s="158"/>
      <c r="CHV84" s="158"/>
      <c r="CHW84" s="158"/>
      <c r="CHX84" s="158"/>
      <c r="CHY84" s="158"/>
      <c r="CHZ84" s="158"/>
      <c r="CIA84" s="158"/>
      <c r="CIB84" s="158"/>
      <c r="CIC84" s="158"/>
      <c r="CID84" s="158"/>
      <c r="CIE84" s="158"/>
      <c r="CIF84" s="158"/>
      <c r="CIG84" s="158"/>
      <c r="CIH84" s="158"/>
      <c r="CII84" s="158"/>
      <c r="CIJ84" s="158"/>
      <c r="CIK84" s="158"/>
      <c r="CIL84" s="158"/>
      <c r="CIM84" s="158"/>
      <c r="CIN84" s="158"/>
      <c r="CIO84" s="158"/>
      <c r="CIP84" s="158"/>
      <c r="CIQ84" s="158"/>
      <c r="CIR84" s="158"/>
      <c r="CIS84" s="158"/>
      <c r="CIT84" s="158"/>
      <c r="CIU84" s="158"/>
      <c r="CIV84" s="158"/>
      <c r="CIW84" s="158"/>
      <c r="CIX84" s="158"/>
      <c r="CIY84" s="158"/>
      <c r="CIZ84" s="158"/>
      <c r="CJA84" s="158"/>
      <c r="CJB84" s="158"/>
      <c r="CJC84" s="158"/>
      <c r="CJD84" s="158"/>
      <c r="CJE84" s="158"/>
      <c r="CJF84" s="158"/>
      <c r="CJG84" s="158"/>
      <c r="CJH84" s="158"/>
      <c r="CJI84" s="158"/>
      <c r="CJJ84" s="158"/>
      <c r="CJK84" s="158"/>
      <c r="CJL84" s="158"/>
      <c r="CJM84" s="158"/>
      <c r="CJN84" s="158"/>
      <c r="CJO84" s="158"/>
      <c r="CJP84" s="158"/>
      <c r="CJQ84" s="158"/>
      <c r="CJR84" s="158"/>
      <c r="CJS84" s="158"/>
      <c r="CJT84" s="158"/>
      <c r="CJU84" s="158"/>
      <c r="CJV84" s="158"/>
      <c r="CJW84" s="158"/>
      <c r="CJX84" s="158"/>
      <c r="CJY84" s="158"/>
      <c r="CJZ84" s="158"/>
      <c r="CKA84" s="158"/>
      <c r="CKB84" s="158"/>
      <c r="CKC84" s="158"/>
      <c r="CKD84" s="158"/>
      <c r="CKE84" s="158"/>
      <c r="CKF84" s="158"/>
      <c r="CKG84" s="158"/>
      <c r="CKH84" s="158"/>
      <c r="CKI84" s="158"/>
      <c r="CKJ84" s="158"/>
      <c r="CKK84" s="158"/>
      <c r="CKL84" s="158"/>
      <c r="CKM84" s="158"/>
      <c r="CKN84" s="158"/>
      <c r="CKO84" s="158"/>
      <c r="CKP84" s="158"/>
      <c r="CKQ84" s="158"/>
      <c r="CKR84" s="158"/>
      <c r="CKS84" s="158"/>
      <c r="CKT84" s="158"/>
      <c r="CKU84" s="158"/>
      <c r="CKV84" s="158"/>
      <c r="CKW84" s="158"/>
      <c r="CKX84" s="158"/>
      <c r="CKY84" s="158"/>
      <c r="CKZ84" s="158"/>
      <c r="CLA84" s="158"/>
      <c r="CLB84" s="158"/>
      <c r="CLC84" s="158"/>
      <c r="CLD84" s="158"/>
      <c r="CLE84" s="158"/>
      <c r="CLF84" s="158"/>
      <c r="CLG84" s="158"/>
      <c r="CLH84" s="158"/>
      <c r="CLI84" s="158"/>
      <c r="CLJ84" s="158"/>
      <c r="CLK84" s="158"/>
      <c r="CLL84" s="158"/>
      <c r="CLM84" s="158"/>
      <c r="CLN84" s="158"/>
      <c r="CLO84" s="158"/>
      <c r="CLP84" s="158"/>
      <c r="CLQ84" s="158"/>
      <c r="CLR84" s="158"/>
      <c r="CLS84" s="158"/>
      <c r="CLT84" s="158"/>
      <c r="CLU84" s="158"/>
      <c r="CLV84" s="158"/>
      <c r="CLW84" s="158"/>
      <c r="CLX84" s="158"/>
      <c r="CLY84" s="158"/>
      <c r="CLZ84" s="158"/>
      <c r="CMA84" s="158"/>
      <c r="CMB84" s="158"/>
      <c r="CMC84" s="158"/>
      <c r="CMD84" s="158"/>
      <c r="CME84" s="158"/>
      <c r="CMF84" s="158"/>
      <c r="CMG84" s="158"/>
      <c r="CMH84" s="158"/>
      <c r="CMI84" s="158"/>
      <c r="CMJ84" s="158"/>
      <c r="CMK84" s="158"/>
      <c r="CML84" s="158"/>
      <c r="CMM84" s="158"/>
      <c r="CMN84" s="158"/>
      <c r="CMO84" s="158"/>
      <c r="CMP84" s="158"/>
      <c r="CMQ84" s="158"/>
      <c r="CMR84" s="158"/>
      <c r="CMS84" s="158"/>
      <c r="CMT84" s="158"/>
      <c r="CMU84" s="158"/>
      <c r="CMV84" s="158"/>
      <c r="CMW84" s="158"/>
      <c r="CMX84" s="158"/>
      <c r="CMY84" s="158"/>
      <c r="CMZ84" s="158"/>
      <c r="CNA84" s="158"/>
      <c r="CNB84" s="158"/>
      <c r="CNC84" s="158"/>
      <c r="CND84" s="158"/>
      <c r="CNE84" s="158"/>
      <c r="CNF84" s="158"/>
      <c r="CNG84" s="158"/>
      <c r="CNH84" s="158"/>
      <c r="CNI84" s="158"/>
      <c r="CNJ84" s="158"/>
      <c r="CNK84" s="158"/>
      <c r="CNL84" s="158"/>
      <c r="CNM84" s="158"/>
      <c r="CNN84" s="158"/>
      <c r="CNO84" s="158"/>
      <c r="CNP84" s="158"/>
      <c r="CNQ84" s="158"/>
      <c r="CNR84" s="158"/>
      <c r="CNS84" s="158"/>
      <c r="CNT84" s="158"/>
      <c r="CNU84" s="158"/>
      <c r="CNV84" s="158"/>
      <c r="CNW84" s="158"/>
      <c r="CNX84" s="158"/>
      <c r="CNY84" s="158"/>
      <c r="CNZ84" s="158"/>
      <c r="COA84" s="158"/>
      <c r="COB84" s="158"/>
      <c r="COC84" s="158"/>
      <c r="COD84" s="158"/>
      <c r="COE84" s="158"/>
      <c r="COF84" s="158"/>
      <c r="COG84" s="158"/>
      <c r="COH84" s="158"/>
      <c r="COI84" s="158"/>
      <c r="COJ84" s="158"/>
      <c r="COK84" s="158"/>
      <c r="COL84" s="158"/>
      <c r="COM84" s="158"/>
      <c r="CON84" s="158"/>
      <c r="COO84" s="158"/>
      <c r="COP84" s="158"/>
      <c r="COQ84" s="158"/>
      <c r="COR84" s="158"/>
      <c r="COS84" s="158"/>
      <c r="COT84" s="158"/>
      <c r="COU84" s="158"/>
      <c r="COV84" s="158"/>
      <c r="COW84" s="158"/>
      <c r="COX84" s="158"/>
      <c r="COY84" s="158"/>
      <c r="COZ84" s="158"/>
      <c r="CPA84" s="158"/>
      <c r="CPB84" s="158"/>
      <c r="CPC84" s="158"/>
      <c r="CPD84" s="158"/>
      <c r="CPE84" s="158"/>
      <c r="CPF84" s="158"/>
      <c r="CPG84" s="158"/>
      <c r="CPH84" s="158"/>
      <c r="CPI84" s="158"/>
      <c r="CPJ84" s="158"/>
      <c r="CPK84" s="158"/>
      <c r="CPL84" s="158"/>
      <c r="CPM84" s="158"/>
      <c r="CPN84" s="158"/>
      <c r="CPO84" s="158"/>
      <c r="CPP84" s="158"/>
      <c r="CPQ84" s="158"/>
      <c r="CPR84" s="158"/>
      <c r="CPS84" s="158"/>
      <c r="CPT84" s="158"/>
      <c r="CPU84" s="158"/>
      <c r="CPV84" s="158"/>
      <c r="CPW84" s="158"/>
      <c r="CPX84" s="158"/>
      <c r="CPY84" s="158"/>
      <c r="CPZ84" s="158"/>
      <c r="CQA84" s="158"/>
      <c r="CQB84" s="158"/>
      <c r="CQC84" s="158"/>
      <c r="CQD84" s="158"/>
      <c r="CQE84" s="158"/>
      <c r="CQF84" s="158"/>
      <c r="CQG84" s="158"/>
      <c r="CQH84" s="158"/>
      <c r="CQI84" s="158"/>
      <c r="CQJ84" s="158"/>
      <c r="CQK84" s="158"/>
      <c r="CQL84" s="158"/>
      <c r="CQM84" s="158"/>
      <c r="CQN84" s="158"/>
      <c r="CQO84" s="158"/>
      <c r="CQP84" s="158"/>
      <c r="CQQ84" s="158"/>
      <c r="CQR84" s="158"/>
      <c r="CQS84" s="158"/>
      <c r="CQT84" s="158"/>
      <c r="CQU84" s="158"/>
      <c r="CQV84" s="158"/>
      <c r="CQW84" s="158"/>
      <c r="CQX84" s="158"/>
      <c r="CQY84" s="158"/>
      <c r="CQZ84" s="158"/>
      <c r="CRA84" s="158"/>
      <c r="CRB84" s="158"/>
      <c r="CRC84" s="158"/>
      <c r="CRD84" s="158"/>
      <c r="CRE84" s="158"/>
      <c r="CRF84" s="158"/>
      <c r="CRG84" s="158"/>
      <c r="CRH84" s="158"/>
      <c r="CRI84" s="158"/>
      <c r="CRJ84" s="158"/>
      <c r="CRK84" s="158"/>
      <c r="CRL84" s="158"/>
      <c r="CRM84" s="158"/>
      <c r="CRN84" s="158"/>
      <c r="CRO84" s="158"/>
      <c r="CRP84" s="158"/>
      <c r="CRQ84" s="158"/>
      <c r="CRR84" s="158"/>
      <c r="CRS84" s="158"/>
      <c r="CRT84" s="158"/>
      <c r="CRU84" s="158"/>
      <c r="CRV84" s="158"/>
      <c r="CRW84" s="158"/>
      <c r="CRX84" s="158"/>
      <c r="CRY84" s="158"/>
      <c r="CRZ84" s="158"/>
      <c r="CSA84" s="158"/>
      <c r="CSB84" s="158"/>
      <c r="CSC84" s="158"/>
      <c r="CSD84" s="158"/>
      <c r="CSE84" s="158"/>
      <c r="CSF84" s="158"/>
      <c r="CSG84" s="158"/>
      <c r="CSH84" s="158"/>
      <c r="CSI84" s="158"/>
      <c r="CSJ84" s="158"/>
      <c r="CSK84" s="158"/>
      <c r="CSL84" s="158"/>
      <c r="CSM84" s="158"/>
      <c r="CSN84" s="158"/>
      <c r="CSO84" s="158"/>
      <c r="CSP84" s="158"/>
      <c r="CSQ84" s="158"/>
      <c r="CSR84" s="158"/>
      <c r="CSS84" s="158"/>
      <c r="CST84" s="158"/>
      <c r="CSU84" s="158"/>
      <c r="CSV84" s="158"/>
      <c r="CSW84" s="158"/>
      <c r="CSX84" s="158"/>
      <c r="CSY84" s="158"/>
      <c r="CSZ84" s="158"/>
      <c r="CTA84" s="158"/>
      <c r="CTB84" s="158"/>
      <c r="CTC84" s="158"/>
      <c r="CTD84" s="158"/>
      <c r="CTE84" s="158"/>
      <c r="CTF84" s="158"/>
      <c r="CTG84" s="158"/>
      <c r="CTH84" s="158"/>
      <c r="CTI84" s="158"/>
      <c r="CTJ84" s="158"/>
      <c r="CTK84" s="158"/>
      <c r="CTL84" s="158"/>
      <c r="CTM84" s="158"/>
      <c r="CTN84" s="158"/>
      <c r="CTO84" s="158"/>
      <c r="CTP84" s="158"/>
      <c r="CTQ84" s="158"/>
      <c r="CTR84" s="158"/>
      <c r="CTS84" s="158"/>
      <c r="CTT84" s="158"/>
      <c r="CTU84" s="158"/>
      <c r="CTV84" s="158"/>
      <c r="CTW84" s="158"/>
      <c r="CTX84" s="158"/>
      <c r="CTY84" s="158"/>
      <c r="CTZ84" s="158"/>
      <c r="CUA84" s="158"/>
      <c r="CUB84" s="158"/>
      <c r="CUC84" s="158"/>
      <c r="CUD84" s="158"/>
      <c r="CUE84" s="158"/>
      <c r="CUF84" s="158"/>
      <c r="CUG84" s="158"/>
      <c r="CUH84" s="158"/>
      <c r="CUI84" s="158"/>
      <c r="CUJ84" s="158"/>
      <c r="CUK84" s="158"/>
      <c r="CUL84" s="158"/>
      <c r="CUM84" s="158"/>
      <c r="CUN84" s="158"/>
      <c r="CUO84" s="158"/>
      <c r="CUP84" s="158"/>
      <c r="CUQ84" s="158"/>
      <c r="CUR84" s="158"/>
      <c r="CUS84" s="158"/>
      <c r="CUT84" s="158"/>
      <c r="CUU84" s="158"/>
      <c r="CUV84" s="158"/>
      <c r="CUW84" s="158"/>
      <c r="CUX84" s="158"/>
      <c r="CUY84" s="158"/>
      <c r="CUZ84" s="158"/>
      <c r="CVA84" s="158"/>
      <c r="CVB84" s="158"/>
      <c r="CVC84" s="158"/>
      <c r="CVD84" s="158"/>
      <c r="CVE84" s="158"/>
      <c r="CVF84" s="158"/>
      <c r="CVG84" s="158"/>
      <c r="CVH84" s="158"/>
      <c r="CVI84" s="158"/>
      <c r="CVJ84" s="158"/>
      <c r="CVK84" s="158"/>
      <c r="CVL84" s="158"/>
      <c r="CVM84" s="158"/>
      <c r="CVN84" s="158"/>
      <c r="CVO84" s="158"/>
      <c r="CVP84" s="158"/>
      <c r="CVQ84" s="158"/>
      <c r="CVR84" s="158"/>
      <c r="CVS84" s="158"/>
      <c r="CVT84" s="158"/>
      <c r="CVU84" s="158"/>
      <c r="CVV84" s="158"/>
      <c r="CVW84" s="158"/>
      <c r="CVX84" s="158"/>
      <c r="CVY84" s="158"/>
      <c r="CVZ84" s="158"/>
      <c r="CWA84" s="158"/>
      <c r="CWB84" s="158"/>
      <c r="CWC84" s="158"/>
      <c r="CWD84" s="158"/>
      <c r="CWE84" s="158"/>
      <c r="CWF84" s="158"/>
      <c r="CWG84" s="158"/>
      <c r="CWH84" s="158"/>
      <c r="CWI84" s="158"/>
      <c r="CWJ84" s="158"/>
      <c r="CWK84" s="158"/>
      <c r="CWL84" s="158"/>
      <c r="CWM84" s="158"/>
      <c r="CWN84" s="158"/>
      <c r="CWO84" s="158"/>
      <c r="CWP84" s="158"/>
      <c r="CWQ84" s="158"/>
      <c r="CWR84" s="158"/>
      <c r="CWS84" s="158"/>
      <c r="CWT84" s="158"/>
      <c r="CWU84" s="158"/>
      <c r="CWV84" s="158"/>
      <c r="CWW84" s="158"/>
      <c r="CWX84" s="158"/>
      <c r="CWY84" s="158"/>
      <c r="CWZ84" s="158"/>
      <c r="CXA84" s="158"/>
      <c r="CXB84" s="158"/>
      <c r="CXC84" s="158"/>
      <c r="CXD84" s="158"/>
      <c r="CXE84" s="158"/>
      <c r="CXF84" s="158"/>
      <c r="CXG84" s="158"/>
      <c r="CXH84" s="158"/>
      <c r="CXI84" s="158"/>
      <c r="CXJ84" s="158"/>
      <c r="CXK84" s="158"/>
      <c r="CXL84" s="158"/>
      <c r="CXM84" s="158"/>
      <c r="CXN84" s="158"/>
      <c r="CXO84" s="158"/>
      <c r="CXP84" s="158"/>
      <c r="CXQ84" s="158"/>
      <c r="CXR84" s="158"/>
      <c r="CXS84" s="158"/>
      <c r="CXT84" s="158"/>
      <c r="CXU84" s="158"/>
      <c r="CXV84" s="158"/>
      <c r="CXW84" s="158"/>
      <c r="CXX84" s="158"/>
      <c r="CXY84" s="158"/>
      <c r="CXZ84" s="158"/>
      <c r="CYA84" s="158"/>
      <c r="CYB84" s="158"/>
      <c r="CYC84" s="158"/>
      <c r="CYD84" s="158"/>
      <c r="CYE84" s="158"/>
      <c r="CYF84" s="158"/>
      <c r="CYG84" s="158"/>
      <c r="CYH84" s="158"/>
      <c r="CYI84" s="158"/>
      <c r="CYJ84" s="158"/>
      <c r="CYK84" s="158"/>
      <c r="CYL84" s="158"/>
      <c r="CYM84" s="158"/>
      <c r="CYN84" s="158"/>
      <c r="CYO84" s="158"/>
      <c r="CYP84" s="158"/>
      <c r="CYQ84" s="158"/>
      <c r="CYR84" s="158"/>
      <c r="CYS84" s="158"/>
      <c r="CYT84" s="158"/>
      <c r="CYU84" s="158"/>
      <c r="CYV84" s="158"/>
      <c r="CYW84" s="158"/>
      <c r="CYX84" s="158"/>
      <c r="CYY84" s="158"/>
      <c r="CYZ84" s="158"/>
      <c r="CZA84" s="158"/>
      <c r="CZB84" s="158"/>
      <c r="CZC84" s="158"/>
      <c r="CZD84" s="158"/>
      <c r="CZE84" s="158"/>
      <c r="CZF84" s="158"/>
      <c r="CZG84" s="158"/>
      <c r="CZH84" s="158"/>
      <c r="CZI84" s="158"/>
      <c r="CZJ84" s="158"/>
      <c r="CZK84" s="158"/>
      <c r="CZL84" s="158"/>
      <c r="CZM84" s="158"/>
      <c r="CZN84" s="158"/>
      <c r="CZO84" s="158"/>
      <c r="CZP84" s="158"/>
      <c r="CZQ84" s="158"/>
      <c r="CZR84" s="158"/>
      <c r="CZS84" s="158"/>
      <c r="CZT84" s="158"/>
      <c r="CZU84" s="158"/>
      <c r="CZV84" s="158"/>
      <c r="CZW84" s="158"/>
      <c r="CZX84" s="158"/>
      <c r="CZY84" s="158"/>
      <c r="CZZ84" s="158"/>
      <c r="DAA84" s="158"/>
      <c r="DAB84" s="158"/>
      <c r="DAC84" s="158"/>
      <c r="DAD84" s="158"/>
      <c r="DAE84" s="158"/>
      <c r="DAF84" s="158"/>
      <c r="DAG84" s="158"/>
      <c r="DAH84" s="158"/>
      <c r="DAI84" s="158"/>
      <c r="DAJ84" s="158"/>
      <c r="DAK84" s="158"/>
      <c r="DAL84" s="158"/>
      <c r="DAM84" s="158"/>
      <c r="DAN84" s="158"/>
      <c r="DAO84" s="158"/>
      <c r="DAP84" s="158"/>
      <c r="DAQ84" s="158"/>
      <c r="DAR84" s="158"/>
      <c r="DAS84" s="158"/>
      <c r="DAT84" s="158"/>
      <c r="DAU84" s="158"/>
      <c r="DAV84" s="158"/>
      <c r="DAW84" s="158"/>
      <c r="DAX84" s="158"/>
      <c r="DAY84" s="158"/>
      <c r="DAZ84" s="158"/>
      <c r="DBA84" s="158"/>
      <c r="DBB84" s="158"/>
      <c r="DBC84" s="158"/>
      <c r="DBD84" s="158"/>
      <c r="DBE84" s="158"/>
      <c r="DBF84" s="158"/>
      <c r="DBG84" s="158"/>
      <c r="DBH84" s="158"/>
      <c r="DBI84" s="158"/>
      <c r="DBJ84" s="158"/>
      <c r="DBK84" s="158"/>
      <c r="DBL84" s="158"/>
      <c r="DBM84" s="158"/>
      <c r="DBN84" s="158"/>
      <c r="DBO84" s="158"/>
      <c r="DBP84" s="158"/>
      <c r="DBQ84" s="158"/>
      <c r="DBR84" s="158"/>
      <c r="DBS84" s="158"/>
      <c r="DBT84" s="158"/>
      <c r="DBU84" s="158"/>
      <c r="DBV84" s="158"/>
      <c r="DBW84" s="158"/>
      <c r="DBX84" s="158"/>
      <c r="DBY84" s="158"/>
      <c r="DBZ84" s="158"/>
      <c r="DCA84" s="158"/>
      <c r="DCB84" s="158"/>
      <c r="DCC84" s="158"/>
      <c r="DCD84" s="158"/>
      <c r="DCE84" s="158"/>
      <c r="DCF84" s="158"/>
      <c r="DCG84" s="158"/>
      <c r="DCH84" s="158"/>
      <c r="DCI84" s="158"/>
      <c r="DCJ84" s="158"/>
      <c r="DCK84" s="158"/>
      <c r="DCL84" s="158"/>
      <c r="DCM84" s="158"/>
      <c r="DCN84" s="158"/>
      <c r="DCO84" s="158"/>
      <c r="DCP84" s="158"/>
      <c r="DCQ84" s="158"/>
      <c r="DCR84" s="158"/>
      <c r="DCS84" s="158"/>
      <c r="DCT84" s="158"/>
      <c r="DCU84" s="158"/>
      <c r="DCV84" s="158"/>
      <c r="DCW84" s="158"/>
      <c r="DCX84" s="158"/>
      <c r="DCY84" s="158"/>
      <c r="DCZ84" s="158"/>
      <c r="DDA84" s="158"/>
      <c r="DDB84" s="158"/>
      <c r="DDC84" s="158"/>
      <c r="DDD84" s="158"/>
      <c r="DDE84" s="158"/>
      <c r="DDF84" s="158"/>
      <c r="DDG84" s="158"/>
      <c r="DDH84" s="158"/>
      <c r="DDI84" s="158"/>
      <c r="DDJ84" s="158"/>
      <c r="DDK84" s="158"/>
      <c r="DDL84" s="158"/>
      <c r="DDM84" s="158"/>
      <c r="DDN84" s="158"/>
      <c r="DDO84" s="158"/>
      <c r="DDP84" s="158"/>
      <c r="DDQ84" s="158"/>
      <c r="DDR84" s="158"/>
      <c r="DDS84" s="158"/>
      <c r="DDT84" s="158"/>
      <c r="DDU84" s="158"/>
      <c r="DDV84" s="158"/>
      <c r="DDW84" s="158"/>
      <c r="DDX84" s="158"/>
      <c r="DDY84" s="158"/>
      <c r="DDZ84" s="158"/>
      <c r="DEA84" s="158"/>
      <c r="DEB84" s="158"/>
      <c r="DEC84" s="158"/>
      <c r="DED84" s="158"/>
      <c r="DEE84" s="158"/>
      <c r="DEF84" s="158"/>
      <c r="DEG84" s="158"/>
      <c r="DEH84" s="158"/>
      <c r="DEI84" s="158"/>
      <c r="DEJ84" s="158"/>
      <c r="DEK84" s="158"/>
      <c r="DEL84" s="158"/>
      <c r="DEM84" s="158"/>
      <c r="DEN84" s="158"/>
      <c r="DEO84" s="158"/>
      <c r="DEP84" s="158"/>
      <c r="DEQ84" s="158"/>
      <c r="DER84" s="158"/>
      <c r="DES84" s="158"/>
      <c r="DET84" s="158"/>
      <c r="DEU84" s="158"/>
      <c r="DEV84" s="158"/>
      <c r="DEW84" s="158"/>
      <c r="DEX84" s="158"/>
      <c r="DEY84" s="158"/>
      <c r="DEZ84" s="158"/>
      <c r="DFA84" s="158"/>
      <c r="DFB84" s="158"/>
      <c r="DFC84" s="158"/>
      <c r="DFD84" s="158"/>
      <c r="DFE84" s="158"/>
      <c r="DFF84" s="158"/>
      <c r="DFG84" s="158"/>
      <c r="DFH84" s="158"/>
      <c r="DFI84" s="158"/>
      <c r="DFJ84" s="158"/>
      <c r="DFK84" s="158"/>
      <c r="DFL84" s="158"/>
      <c r="DFM84" s="158"/>
      <c r="DFN84" s="158"/>
      <c r="DFO84" s="158"/>
      <c r="DFP84" s="158"/>
      <c r="DFQ84" s="158"/>
      <c r="DFR84" s="158"/>
      <c r="DFS84" s="158"/>
      <c r="DFT84" s="158"/>
      <c r="DFU84" s="158"/>
      <c r="DFV84" s="158"/>
      <c r="DFW84" s="158"/>
      <c r="DFX84" s="158"/>
      <c r="DFY84" s="158"/>
      <c r="DFZ84" s="158"/>
      <c r="DGA84" s="158"/>
      <c r="DGB84" s="158"/>
      <c r="DGC84" s="158"/>
      <c r="DGD84" s="158"/>
      <c r="DGE84" s="158"/>
      <c r="DGF84" s="158"/>
      <c r="DGG84" s="158"/>
      <c r="DGH84" s="158"/>
      <c r="DGI84" s="158"/>
      <c r="DGJ84" s="158"/>
      <c r="DGK84" s="158"/>
      <c r="DGL84" s="158"/>
      <c r="DGM84" s="158"/>
      <c r="DGN84" s="158"/>
      <c r="DGO84" s="158"/>
      <c r="DGP84" s="158"/>
      <c r="DGQ84" s="158"/>
      <c r="DGR84" s="158"/>
      <c r="DGS84" s="158"/>
      <c r="DGT84" s="158"/>
      <c r="DGU84" s="158"/>
      <c r="DGV84" s="158"/>
      <c r="DGW84" s="158"/>
      <c r="DGX84" s="158"/>
      <c r="DGY84" s="158"/>
      <c r="DGZ84" s="158"/>
      <c r="DHA84" s="158"/>
      <c r="DHB84" s="158"/>
      <c r="DHC84" s="158"/>
      <c r="DHD84" s="158"/>
      <c r="DHE84" s="158"/>
      <c r="DHF84" s="158"/>
      <c r="DHG84" s="158"/>
      <c r="DHH84" s="158"/>
      <c r="DHI84" s="158"/>
      <c r="DHJ84" s="158"/>
      <c r="DHK84" s="158"/>
      <c r="DHL84" s="158"/>
      <c r="DHM84" s="158"/>
      <c r="DHN84" s="158"/>
      <c r="DHO84" s="158"/>
      <c r="DHP84" s="158"/>
      <c r="DHQ84" s="158"/>
      <c r="DHR84" s="158"/>
      <c r="DHS84" s="158"/>
      <c r="DHT84" s="158"/>
      <c r="DHU84" s="158"/>
      <c r="DHV84" s="158"/>
      <c r="DHW84" s="158"/>
      <c r="DHX84" s="158"/>
      <c r="DHY84" s="158"/>
      <c r="DHZ84" s="158"/>
      <c r="DIA84" s="158"/>
      <c r="DIB84" s="158"/>
      <c r="DIC84" s="158"/>
      <c r="DID84" s="158"/>
      <c r="DIE84" s="158"/>
      <c r="DIF84" s="158"/>
      <c r="DIG84" s="158"/>
      <c r="DIH84" s="158"/>
      <c r="DII84" s="158"/>
      <c r="DIJ84" s="158"/>
      <c r="DIK84" s="158"/>
      <c r="DIL84" s="158"/>
      <c r="DIM84" s="158"/>
      <c r="DIN84" s="158"/>
      <c r="DIO84" s="158"/>
      <c r="DIP84" s="158"/>
      <c r="DIQ84" s="158"/>
      <c r="DIR84" s="158"/>
      <c r="DIS84" s="158"/>
      <c r="DIT84" s="158"/>
      <c r="DIU84" s="158"/>
      <c r="DIV84" s="158"/>
      <c r="DIW84" s="158"/>
      <c r="DIX84" s="158"/>
      <c r="DIY84" s="158"/>
      <c r="DIZ84" s="158"/>
      <c r="DJA84" s="158"/>
      <c r="DJB84" s="158"/>
      <c r="DJC84" s="158"/>
      <c r="DJD84" s="158"/>
      <c r="DJE84" s="158"/>
      <c r="DJF84" s="158"/>
      <c r="DJG84" s="158"/>
      <c r="DJH84" s="158"/>
      <c r="DJI84" s="158"/>
      <c r="DJJ84" s="158"/>
      <c r="DJK84" s="158"/>
      <c r="DJL84" s="158"/>
      <c r="DJM84" s="158"/>
      <c r="DJN84" s="158"/>
      <c r="DJO84" s="158"/>
      <c r="DJP84" s="158"/>
      <c r="DJQ84" s="158"/>
      <c r="DJR84" s="158"/>
      <c r="DJS84" s="158"/>
      <c r="DJT84" s="158"/>
      <c r="DJU84" s="158"/>
      <c r="DJV84" s="158"/>
      <c r="DJW84" s="158"/>
      <c r="DJX84" s="158"/>
      <c r="DJY84" s="158"/>
      <c r="DJZ84" s="158"/>
      <c r="DKA84" s="158"/>
      <c r="DKB84" s="158"/>
      <c r="DKC84" s="158"/>
      <c r="DKD84" s="158"/>
      <c r="DKE84" s="158"/>
      <c r="DKF84" s="158"/>
      <c r="DKG84" s="158"/>
      <c r="DKH84" s="158"/>
      <c r="DKI84" s="158"/>
      <c r="DKJ84" s="158"/>
      <c r="DKK84" s="158"/>
      <c r="DKL84" s="158"/>
      <c r="DKM84" s="158"/>
      <c r="DKN84" s="158"/>
      <c r="DKO84" s="158"/>
      <c r="DKP84" s="158"/>
      <c r="DKQ84" s="158"/>
      <c r="DKR84" s="158"/>
      <c r="DKS84" s="158"/>
      <c r="DKT84" s="158"/>
      <c r="DKU84" s="158"/>
      <c r="DKV84" s="158"/>
      <c r="DKW84" s="158"/>
      <c r="DKX84" s="158"/>
      <c r="DKY84" s="158"/>
      <c r="DKZ84" s="158"/>
      <c r="DLA84" s="158"/>
      <c r="DLB84" s="158"/>
      <c r="DLC84" s="158"/>
      <c r="DLD84" s="158"/>
      <c r="DLE84" s="158"/>
      <c r="DLF84" s="158"/>
      <c r="DLG84" s="158"/>
      <c r="DLH84" s="158"/>
      <c r="DLI84" s="158"/>
      <c r="DLJ84" s="158"/>
      <c r="DLK84" s="158"/>
      <c r="DLL84" s="158"/>
      <c r="DLM84" s="158"/>
      <c r="DLN84" s="158"/>
      <c r="DLO84" s="158"/>
      <c r="DLP84" s="158"/>
      <c r="DLQ84" s="158"/>
      <c r="DLR84" s="158"/>
      <c r="DLS84" s="158"/>
      <c r="DLT84" s="158"/>
      <c r="DLU84" s="158"/>
      <c r="DLV84" s="158"/>
      <c r="DLW84" s="158"/>
      <c r="DLX84" s="158"/>
      <c r="DLY84" s="158"/>
      <c r="DLZ84" s="158"/>
      <c r="DMA84" s="158"/>
      <c r="DMB84" s="158"/>
      <c r="DMC84" s="158"/>
      <c r="DMD84" s="158"/>
      <c r="DME84" s="158"/>
      <c r="DMF84" s="158"/>
      <c r="DMG84" s="158"/>
      <c r="DMH84" s="158"/>
      <c r="DMI84" s="158"/>
      <c r="DMJ84" s="158"/>
      <c r="DMK84" s="158"/>
      <c r="DML84" s="158"/>
      <c r="DMM84" s="158"/>
      <c r="DMN84" s="158"/>
      <c r="DMO84" s="158"/>
      <c r="DMP84" s="158"/>
      <c r="DMQ84" s="158"/>
      <c r="DMR84" s="158"/>
      <c r="DMS84" s="158"/>
      <c r="DMT84" s="158"/>
      <c r="DMU84" s="158"/>
      <c r="DMV84" s="158"/>
      <c r="DMW84" s="158"/>
      <c r="DMX84" s="158"/>
      <c r="DMY84" s="158"/>
      <c r="DMZ84" s="158"/>
      <c r="DNA84" s="158"/>
      <c r="DNB84" s="158"/>
      <c r="DNC84" s="158"/>
      <c r="DND84" s="158"/>
      <c r="DNE84" s="158"/>
      <c r="DNF84" s="158"/>
      <c r="DNG84" s="158"/>
      <c r="DNH84" s="158"/>
      <c r="DNI84" s="158"/>
      <c r="DNJ84" s="158"/>
      <c r="DNK84" s="158"/>
      <c r="DNL84" s="158"/>
      <c r="DNM84" s="158"/>
      <c r="DNN84" s="158"/>
      <c r="DNO84" s="158"/>
      <c r="DNP84" s="158"/>
      <c r="DNQ84" s="158"/>
      <c r="DNR84" s="158"/>
      <c r="DNS84" s="158"/>
      <c r="DNT84" s="158"/>
      <c r="DNU84" s="158"/>
      <c r="DNV84" s="158"/>
      <c r="DNW84" s="158"/>
      <c r="DNX84" s="158"/>
      <c r="DNY84" s="158"/>
      <c r="DNZ84" s="158"/>
      <c r="DOA84" s="158"/>
      <c r="DOB84" s="158"/>
      <c r="DOC84" s="158"/>
      <c r="DOD84" s="158"/>
      <c r="DOE84" s="158"/>
      <c r="DOF84" s="158"/>
      <c r="DOG84" s="158"/>
      <c r="DOH84" s="158"/>
      <c r="DOI84" s="158"/>
      <c r="DOJ84" s="158"/>
      <c r="DOK84" s="158"/>
      <c r="DOL84" s="158"/>
      <c r="DOM84" s="158"/>
      <c r="DON84" s="158"/>
      <c r="DOO84" s="158"/>
      <c r="DOP84" s="158"/>
      <c r="DOQ84" s="158"/>
      <c r="DOR84" s="158"/>
      <c r="DOS84" s="158"/>
      <c r="DOT84" s="158"/>
      <c r="DOU84" s="158"/>
      <c r="DOV84" s="158"/>
      <c r="DOW84" s="158"/>
      <c r="DOX84" s="158"/>
      <c r="DOY84" s="158"/>
      <c r="DOZ84" s="158"/>
      <c r="DPA84" s="158"/>
      <c r="DPB84" s="158"/>
      <c r="DPC84" s="158"/>
      <c r="DPD84" s="158"/>
      <c r="DPE84" s="158"/>
      <c r="DPF84" s="158"/>
      <c r="DPG84" s="158"/>
      <c r="DPH84" s="158"/>
      <c r="DPI84" s="158"/>
      <c r="DPJ84" s="158"/>
      <c r="DPK84" s="158"/>
      <c r="DPL84" s="158"/>
      <c r="DPM84" s="158"/>
      <c r="DPN84" s="158"/>
      <c r="DPO84" s="158"/>
      <c r="DPP84" s="158"/>
      <c r="DPQ84" s="158"/>
      <c r="DPR84" s="158"/>
      <c r="DPS84" s="158"/>
      <c r="DPT84" s="158"/>
      <c r="DPU84" s="158"/>
      <c r="DPV84" s="158"/>
      <c r="DPW84" s="158"/>
      <c r="DPX84" s="158"/>
      <c r="DPY84" s="158"/>
      <c r="DPZ84" s="158"/>
      <c r="DQA84" s="158"/>
      <c r="DQB84" s="158"/>
      <c r="DQC84" s="158"/>
      <c r="DQD84" s="158"/>
      <c r="DQE84" s="158"/>
      <c r="DQF84" s="158"/>
      <c r="DQG84" s="158"/>
      <c r="DQH84" s="158"/>
      <c r="DQI84" s="158"/>
      <c r="DQJ84" s="158"/>
      <c r="DQK84" s="158"/>
      <c r="DQL84" s="158"/>
      <c r="DQM84" s="158"/>
      <c r="DQN84" s="158"/>
      <c r="DQO84" s="158"/>
      <c r="DQP84" s="158"/>
      <c r="DQQ84" s="158"/>
      <c r="DQR84" s="158"/>
      <c r="DQS84" s="158"/>
      <c r="DQT84" s="158"/>
      <c r="DQU84" s="158"/>
      <c r="DQV84" s="158"/>
      <c r="DQW84" s="158"/>
      <c r="DQX84" s="158"/>
      <c r="DQY84" s="158"/>
      <c r="DQZ84" s="158"/>
      <c r="DRA84" s="158"/>
      <c r="DRB84" s="158"/>
      <c r="DRC84" s="158"/>
      <c r="DRD84" s="158"/>
      <c r="DRE84" s="158"/>
      <c r="DRF84" s="158"/>
      <c r="DRG84" s="158"/>
      <c r="DRH84" s="158"/>
      <c r="DRI84" s="158"/>
      <c r="DRJ84" s="158"/>
      <c r="DRK84" s="158"/>
      <c r="DRL84" s="158"/>
      <c r="DRM84" s="158"/>
      <c r="DRN84" s="158"/>
      <c r="DRO84" s="158"/>
      <c r="DRP84" s="158"/>
      <c r="DRQ84" s="158"/>
      <c r="DRR84" s="158"/>
      <c r="DRS84" s="158"/>
      <c r="DRT84" s="158"/>
      <c r="DRU84" s="158"/>
      <c r="DRV84" s="158"/>
      <c r="DRW84" s="158"/>
      <c r="DRX84" s="158"/>
      <c r="DRY84" s="158"/>
      <c r="DRZ84" s="158"/>
      <c r="DSA84" s="158"/>
      <c r="DSB84" s="158"/>
      <c r="DSC84" s="158"/>
      <c r="DSD84" s="158"/>
      <c r="DSE84" s="158"/>
      <c r="DSF84" s="158"/>
      <c r="DSG84" s="158"/>
      <c r="DSH84" s="158"/>
      <c r="DSI84" s="158"/>
      <c r="DSJ84" s="158"/>
      <c r="DSK84" s="158"/>
      <c r="DSL84" s="158"/>
      <c r="DSM84" s="158"/>
      <c r="DSN84" s="158"/>
      <c r="DSO84" s="158"/>
      <c r="DSP84" s="158"/>
      <c r="DSQ84" s="158"/>
      <c r="DSR84" s="158"/>
      <c r="DSS84" s="158"/>
      <c r="DST84" s="158"/>
      <c r="DSU84" s="158"/>
      <c r="DSV84" s="158"/>
      <c r="DSW84" s="158"/>
      <c r="DSX84" s="158"/>
      <c r="DSY84" s="158"/>
      <c r="DSZ84" s="158"/>
      <c r="DTA84" s="158"/>
      <c r="DTB84" s="158"/>
      <c r="DTC84" s="158"/>
      <c r="DTD84" s="158"/>
      <c r="DTE84" s="158"/>
      <c r="DTF84" s="158"/>
      <c r="DTG84" s="158"/>
      <c r="DTH84" s="158"/>
      <c r="DTI84" s="158"/>
      <c r="DTJ84" s="158"/>
      <c r="DTK84" s="158"/>
      <c r="DTL84" s="158"/>
      <c r="DTM84" s="158"/>
      <c r="DTN84" s="158"/>
      <c r="DTO84" s="158"/>
      <c r="DTP84" s="158"/>
      <c r="DTQ84" s="158"/>
      <c r="DTR84" s="158"/>
      <c r="DTS84" s="158"/>
      <c r="DTT84" s="158"/>
      <c r="DTU84" s="158"/>
      <c r="DTV84" s="158"/>
      <c r="DTW84" s="158"/>
      <c r="DTX84" s="158"/>
      <c r="DTY84" s="158"/>
      <c r="DTZ84" s="158"/>
      <c r="DUA84" s="158"/>
      <c r="DUB84" s="158"/>
      <c r="DUC84" s="158"/>
      <c r="DUD84" s="158"/>
      <c r="DUE84" s="158"/>
      <c r="DUF84" s="158"/>
      <c r="DUG84" s="158"/>
      <c r="DUH84" s="158"/>
      <c r="DUI84" s="158"/>
      <c r="DUJ84" s="158"/>
      <c r="DUK84" s="158"/>
      <c r="DUL84" s="158"/>
      <c r="DUM84" s="158"/>
      <c r="DUN84" s="158"/>
      <c r="DUO84" s="158"/>
      <c r="DUP84" s="158"/>
      <c r="DUQ84" s="158"/>
      <c r="DUR84" s="158"/>
      <c r="DUS84" s="158"/>
      <c r="DUT84" s="158"/>
      <c r="DUU84" s="158"/>
      <c r="DUV84" s="158"/>
      <c r="DUW84" s="158"/>
      <c r="DUX84" s="158"/>
      <c r="DUY84" s="158"/>
      <c r="DUZ84" s="158"/>
      <c r="DVA84" s="158"/>
      <c r="DVB84" s="158"/>
      <c r="DVC84" s="158"/>
      <c r="DVD84" s="158"/>
      <c r="DVE84" s="158"/>
      <c r="DVF84" s="158"/>
      <c r="DVG84" s="158"/>
      <c r="DVH84" s="158"/>
      <c r="DVI84" s="158"/>
      <c r="DVJ84" s="158"/>
      <c r="DVK84" s="158"/>
      <c r="DVL84" s="158"/>
      <c r="DVM84" s="158"/>
      <c r="DVN84" s="158"/>
      <c r="DVO84" s="158"/>
      <c r="DVP84" s="158"/>
      <c r="DVQ84" s="158"/>
      <c r="DVR84" s="158"/>
      <c r="DVS84" s="158"/>
      <c r="DVT84" s="158"/>
      <c r="DVU84" s="158"/>
      <c r="DVV84" s="158"/>
      <c r="DVW84" s="158"/>
      <c r="DVX84" s="158"/>
      <c r="DVY84" s="158"/>
      <c r="DVZ84" s="158"/>
      <c r="DWA84" s="158"/>
      <c r="DWB84" s="158"/>
      <c r="DWC84" s="158"/>
      <c r="DWD84" s="158"/>
      <c r="DWE84" s="158"/>
      <c r="DWF84" s="158"/>
      <c r="DWG84" s="158"/>
      <c r="DWH84" s="158"/>
      <c r="DWI84" s="158"/>
      <c r="DWJ84" s="158"/>
      <c r="DWK84" s="158"/>
      <c r="DWL84" s="158"/>
      <c r="DWM84" s="158"/>
      <c r="DWN84" s="158"/>
      <c r="DWO84" s="158"/>
      <c r="DWP84" s="158"/>
      <c r="DWQ84" s="158"/>
      <c r="DWR84" s="158"/>
      <c r="DWS84" s="158"/>
      <c r="DWT84" s="158"/>
      <c r="DWU84" s="158"/>
      <c r="DWV84" s="158"/>
      <c r="DWW84" s="158"/>
      <c r="DWX84" s="158"/>
      <c r="DWY84" s="158"/>
      <c r="DWZ84" s="158"/>
      <c r="DXA84" s="158"/>
      <c r="DXB84" s="158"/>
      <c r="DXC84" s="158"/>
      <c r="DXD84" s="158"/>
      <c r="DXE84" s="158"/>
      <c r="DXF84" s="158"/>
      <c r="DXG84" s="158"/>
      <c r="DXH84" s="158"/>
      <c r="DXI84" s="158"/>
      <c r="DXJ84" s="158"/>
      <c r="DXK84" s="158"/>
      <c r="DXL84" s="158"/>
      <c r="DXM84" s="158"/>
      <c r="DXN84" s="158"/>
      <c r="DXO84" s="158"/>
      <c r="DXP84" s="158"/>
      <c r="DXQ84" s="158"/>
      <c r="DXR84" s="158"/>
      <c r="DXS84" s="158"/>
      <c r="DXT84" s="158"/>
      <c r="DXU84" s="158"/>
      <c r="DXV84" s="158"/>
      <c r="DXW84" s="158"/>
      <c r="DXX84" s="158"/>
      <c r="DXY84" s="158"/>
      <c r="DXZ84" s="158"/>
      <c r="DYA84" s="158"/>
      <c r="DYB84" s="158"/>
      <c r="DYC84" s="158"/>
      <c r="DYD84" s="158"/>
      <c r="DYE84" s="158"/>
      <c r="DYF84" s="158"/>
      <c r="DYG84" s="158"/>
      <c r="DYH84" s="158"/>
      <c r="DYI84" s="158"/>
      <c r="DYJ84" s="158"/>
      <c r="DYK84" s="158"/>
      <c r="DYL84" s="158"/>
      <c r="DYM84" s="158"/>
      <c r="DYN84" s="158"/>
      <c r="DYO84" s="158"/>
      <c r="DYP84" s="158"/>
      <c r="DYQ84" s="158"/>
      <c r="DYR84" s="158"/>
      <c r="DYS84" s="158"/>
      <c r="DYT84" s="158"/>
      <c r="DYU84" s="158"/>
      <c r="DYV84" s="158"/>
      <c r="DYW84" s="158"/>
      <c r="DYX84" s="158"/>
      <c r="DYY84" s="158"/>
      <c r="DYZ84" s="158"/>
      <c r="DZA84" s="158"/>
      <c r="DZB84" s="158"/>
      <c r="DZC84" s="158"/>
      <c r="DZD84" s="158"/>
      <c r="DZE84" s="158"/>
      <c r="DZF84" s="158"/>
      <c r="DZG84" s="158"/>
      <c r="DZH84" s="158"/>
      <c r="DZI84" s="158"/>
      <c r="DZJ84" s="158"/>
      <c r="DZK84" s="158"/>
      <c r="DZL84" s="158"/>
      <c r="DZM84" s="158"/>
      <c r="DZN84" s="158"/>
      <c r="DZO84" s="158"/>
      <c r="DZP84" s="158"/>
      <c r="DZQ84" s="158"/>
      <c r="DZR84" s="158"/>
      <c r="DZS84" s="158"/>
      <c r="DZT84" s="158"/>
      <c r="DZU84" s="158"/>
      <c r="DZV84" s="158"/>
      <c r="DZW84" s="158"/>
      <c r="DZX84" s="158"/>
      <c r="DZY84" s="158"/>
      <c r="DZZ84" s="158"/>
      <c r="EAA84" s="158"/>
      <c r="EAB84" s="158"/>
      <c r="EAC84" s="158"/>
      <c r="EAD84" s="158"/>
      <c r="EAE84" s="158"/>
      <c r="EAF84" s="158"/>
      <c r="EAG84" s="158"/>
      <c r="EAH84" s="158"/>
      <c r="EAI84" s="158"/>
      <c r="EAJ84" s="158"/>
      <c r="EAK84" s="158"/>
      <c r="EAL84" s="158"/>
      <c r="EAM84" s="158"/>
      <c r="EAN84" s="158"/>
      <c r="EAO84" s="158"/>
      <c r="EAP84" s="158"/>
      <c r="EAQ84" s="158"/>
      <c r="EAR84" s="158"/>
      <c r="EAS84" s="158"/>
      <c r="EAT84" s="158"/>
      <c r="EAU84" s="158"/>
      <c r="EAV84" s="158"/>
      <c r="EAW84" s="158"/>
      <c r="EAX84" s="158"/>
      <c r="EAY84" s="158"/>
      <c r="EAZ84" s="158"/>
      <c r="EBA84" s="158"/>
      <c r="EBB84" s="158"/>
      <c r="EBC84" s="158"/>
      <c r="EBD84" s="158"/>
      <c r="EBE84" s="158"/>
      <c r="EBF84" s="158"/>
      <c r="EBG84" s="158"/>
      <c r="EBH84" s="158"/>
      <c r="EBI84" s="158"/>
      <c r="EBJ84" s="158"/>
      <c r="EBK84" s="158"/>
      <c r="EBL84" s="158"/>
      <c r="EBM84" s="158"/>
      <c r="EBN84" s="158"/>
      <c r="EBO84" s="158"/>
      <c r="EBP84" s="158"/>
      <c r="EBQ84" s="158"/>
      <c r="EBR84" s="158"/>
      <c r="EBS84" s="158"/>
      <c r="EBT84" s="158"/>
      <c r="EBU84" s="158"/>
      <c r="EBV84" s="158"/>
      <c r="EBW84" s="158"/>
      <c r="EBX84" s="158"/>
      <c r="EBY84" s="158"/>
      <c r="EBZ84" s="158"/>
      <c r="ECA84" s="158"/>
      <c r="ECB84" s="158"/>
      <c r="ECC84" s="158"/>
      <c r="ECD84" s="158"/>
      <c r="ECE84" s="158"/>
      <c r="ECF84" s="158"/>
      <c r="ECG84" s="158"/>
      <c r="ECH84" s="158"/>
      <c r="ECI84" s="158"/>
      <c r="ECJ84" s="158"/>
      <c r="ECK84" s="158"/>
      <c r="ECL84" s="158"/>
      <c r="ECM84" s="158"/>
      <c r="ECN84" s="158"/>
      <c r="ECO84" s="158"/>
      <c r="ECP84" s="158"/>
      <c r="ECQ84" s="158"/>
      <c r="ECR84" s="158"/>
      <c r="ECS84" s="158"/>
      <c r="ECT84" s="158"/>
      <c r="ECU84" s="158"/>
      <c r="ECV84" s="158"/>
      <c r="ECW84" s="158"/>
      <c r="ECX84" s="158"/>
      <c r="ECY84" s="158"/>
      <c r="ECZ84" s="158"/>
      <c r="EDA84" s="158"/>
      <c r="EDB84" s="158"/>
      <c r="EDC84" s="158"/>
      <c r="EDD84" s="158"/>
      <c r="EDE84" s="158"/>
      <c r="EDF84" s="158"/>
      <c r="EDG84" s="158"/>
      <c r="EDH84" s="158"/>
      <c r="EDI84" s="158"/>
      <c r="EDJ84" s="158"/>
      <c r="EDK84" s="158"/>
      <c r="EDL84" s="158"/>
      <c r="EDM84" s="158"/>
      <c r="EDN84" s="158"/>
      <c r="EDO84" s="158"/>
      <c r="EDP84" s="158"/>
      <c r="EDQ84" s="158"/>
      <c r="EDR84" s="158"/>
      <c r="EDS84" s="158"/>
      <c r="EDT84" s="158"/>
      <c r="EDU84" s="158"/>
      <c r="EDV84" s="158"/>
      <c r="EDW84" s="158"/>
      <c r="EDX84" s="158"/>
      <c r="EDY84" s="158"/>
      <c r="EDZ84" s="158"/>
      <c r="EEA84" s="158"/>
      <c r="EEB84" s="158"/>
      <c r="EEC84" s="158"/>
      <c r="EED84" s="158"/>
      <c r="EEE84" s="158"/>
      <c r="EEF84" s="158"/>
      <c r="EEG84" s="158"/>
      <c r="EEH84" s="158"/>
      <c r="EEI84" s="158"/>
      <c r="EEJ84" s="158"/>
      <c r="EEK84" s="158"/>
      <c r="EEL84" s="158"/>
      <c r="EEM84" s="158"/>
      <c r="EEN84" s="158"/>
      <c r="EEO84" s="158"/>
      <c r="EEP84" s="158"/>
      <c r="EEQ84" s="158"/>
      <c r="EER84" s="158"/>
      <c r="EES84" s="158"/>
      <c r="EET84" s="158"/>
      <c r="EEU84" s="158"/>
      <c r="EEV84" s="158"/>
      <c r="EEW84" s="158"/>
      <c r="EEX84" s="158"/>
      <c r="EEY84" s="158"/>
      <c r="EEZ84" s="158"/>
      <c r="EFA84" s="158"/>
      <c r="EFB84" s="158"/>
      <c r="EFC84" s="158"/>
      <c r="EFD84" s="158"/>
      <c r="EFE84" s="158"/>
      <c r="EFF84" s="158"/>
      <c r="EFG84" s="158"/>
      <c r="EFH84" s="158"/>
      <c r="EFI84" s="158"/>
      <c r="EFJ84" s="158"/>
      <c r="EFK84" s="158"/>
      <c r="EFL84" s="158"/>
      <c r="EFM84" s="158"/>
      <c r="EFN84" s="158"/>
      <c r="EFO84" s="158"/>
      <c r="EFP84" s="158"/>
      <c r="EFQ84" s="158"/>
      <c r="EFR84" s="158"/>
      <c r="EFS84" s="158"/>
      <c r="EFT84" s="158"/>
      <c r="EFU84" s="158"/>
      <c r="EFV84" s="158"/>
      <c r="EFW84" s="158"/>
      <c r="EFX84" s="158"/>
      <c r="EFY84" s="158"/>
      <c r="EFZ84" s="158"/>
      <c r="EGA84" s="158"/>
      <c r="EGB84" s="158"/>
      <c r="EGC84" s="158"/>
      <c r="EGD84" s="158"/>
      <c r="EGE84" s="158"/>
      <c r="EGF84" s="158"/>
      <c r="EGG84" s="158"/>
      <c r="EGH84" s="158"/>
      <c r="EGI84" s="158"/>
      <c r="EGJ84" s="158"/>
      <c r="EGK84" s="158"/>
      <c r="EGL84" s="158"/>
      <c r="EGM84" s="158"/>
      <c r="EGN84" s="158"/>
      <c r="EGO84" s="158"/>
      <c r="EGP84" s="158"/>
      <c r="EGQ84" s="158"/>
      <c r="EGR84" s="158"/>
      <c r="EGS84" s="158"/>
      <c r="EGT84" s="158"/>
      <c r="EGU84" s="158"/>
      <c r="EGV84" s="158"/>
      <c r="EGW84" s="158"/>
      <c r="EGX84" s="158"/>
      <c r="EGY84" s="158"/>
      <c r="EGZ84" s="158"/>
      <c r="EHA84" s="158"/>
      <c r="EHB84" s="158"/>
      <c r="EHC84" s="158"/>
      <c r="EHD84" s="158"/>
      <c r="EHE84" s="158"/>
      <c r="EHF84" s="158"/>
      <c r="EHG84" s="158"/>
      <c r="EHH84" s="158"/>
      <c r="EHI84" s="158"/>
      <c r="EHJ84" s="158"/>
      <c r="EHK84" s="158"/>
      <c r="EHL84" s="158"/>
      <c r="EHM84" s="158"/>
      <c r="EHN84" s="158"/>
      <c r="EHO84" s="158"/>
      <c r="EHP84" s="158"/>
      <c r="EHQ84" s="158"/>
      <c r="EHR84" s="158"/>
      <c r="EHS84" s="158"/>
      <c r="EHT84" s="158"/>
      <c r="EHU84" s="158"/>
      <c r="EHV84" s="158"/>
      <c r="EHW84" s="158"/>
      <c r="EHX84" s="158"/>
      <c r="EHY84" s="158"/>
      <c r="EHZ84" s="158"/>
      <c r="EIA84" s="158"/>
      <c r="EIB84" s="158"/>
      <c r="EIC84" s="158"/>
      <c r="EID84" s="158"/>
      <c r="EIE84" s="158"/>
      <c r="EIF84" s="158"/>
      <c r="EIG84" s="158"/>
      <c r="EIH84" s="158"/>
      <c r="EII84" s="158"/>
      <c r="EIJ84" s="158"/>
      <c r="EIK84" s="158"/>
      <c r="EIL84" s="158"/>
      <c r="EIM84" s="158"/>
      <c r="EIN84" s="158"/>
      <c r="EIO84" s="158"/>
      <c r="EIP84" s="158"/>
      <c r="EIQ84" s="158"/>
      <c r="EIR84" s="158"/>
      <c r="EIS84" s="158"/>
      <c r="EIT84" s="158"/>
      <c r="EIU84" s="158"/>
      <c r="EIV84" s="158"/>
      <c r="EIW84" s="158"/>
      <c r="EIX84" s="158"/>
      <c r="EIY84" s="158"/>
      <c r="EIZ84" s="158"/>
      <c r="EJA84" s="158"/>
      <c r="EJB84" s="158"/>
      <c r="EJC84" s="158"/>
      <c r="EJD84" s="158"/>
      <c r="EJE84" s="158"/>
      <c r="EJF84" s="158"/>
      <c r="EJG84" s="158"/>
      <c r="EJH84" s="158"/>
      <c r="EJI84" s="158"/>
      <c r="EJJ84" s="158"/>
      <c r="EJK84" s="158"/>
      <c r="EJL84" s="158"/>
      <c r="EJM84" s="158"/>
      <c r="EJN84" s="158"/>
      <c r="EJO84" s="158"/>
      <c r="EJP84" s="158"/>
      <c r="EJQ84" s="158"/>
      <c r="EJR84" s="158"/>
      <c r="EJS84" s="158"/>
      <c r="EJT84" s="158"/>
      <c r="EJU84" s="158"/>
      <c r="EJV84" s="158"/>
      <c r="EJW84" s="158"/>
      <c r="EJX84" s="158"/>
      <c r="EJY84" s="158"/>
      <c r="EJZ84" s="158"/>
      <c r="EKA84" s="158"/>
      <c r="EKB84" s="158"/>
      <c r="EKC84" s="158"/>
      <c r="EKD84" s="158"/>
      <c r="EKE84" s="158"/>
      <c r="EKF84" s="158"/>
      <c r="EKG84" s="158"/>
      <c r="EKH84" s="158"/>
      <c r="EKI84" s="158"/>
      <c r="EKJ84" s="158"/>
      <c r="EKK84" s="158"/>
      <c r="EKL84" s="158"/>
      <c r="EKM84" s="158"/>
      <c r="EKN84" s="158"/>
      <c r="EKO84" s="158"/>
      <c r="EKP84" s="158"/>
      <c r="EKQ84" s="158"/>
      <c r="EKR84" s="158"/>
      <c r="EKS84" s="158"/>
      <c r="EKT84" s="158"/>
      <c r="EKU84" s="158"/>
      <c r="EKV84" s="158"/>
      <c r="EKW84" s="158"/>
      <c r="EKX84" s="158"/>
      <c r="EKY84" s="158"/>
      <c r="EKZ84" s="158"/>
      <c r="ELA84" s="158"/>
      <c r="ELB84" s="158"/>
      <c r="ELC84" s="158"/>
      <c r="ELD84" s="158"/>
      <c r="ELE84" s="158"/>
      <c r="ELF84" s="158"/>
      <c r="ELG84" s="158"/>
      <c r="ELH84" s="158"/>
      <c r="ELI84" s="158"/>
      <c r="ELJ84" s="158"/>
      <c r="ELK84" s="158"/>
      <c r="ELL84" s="158"/>
      <c r="ELM84" s="158"/>
      <c r="ELN84" s="158"/>
      <c r="ELO84" s="158"/>
      <c r="ELP84" s="158"/>
      <c r="ELQ84" s="158"/>
      <c r="ELR84" s="158"/>
      <c r="ELS84" s="158"/>
      <c r="ELT84" s="158"/>
      <c r="ELU84" s="158"/>
      <c r="ELV84" s="158"/>
      <c r="ELW84" s="158"/>
      <c r="ELX84" s="158"/>
      <c r="ELY84" s="158"/>
      <c r="ELZ84" s="158"/>
      <c r="EMA84" s="158"/>
      <c r="EMB84" s="158"/>
      <c r="EMC84" s="158"/>
      <c r="EMD84" s="158"/>
      <c r="EME84" s="158"/>
      <c r="EMF84" s="158"/>
      <c r="EMG84" s="158"/>
      <c r="EMH84" s="158"/>
      <c r="EMI84" s="158"/>
      <c r="EMJ84" s="158"/>
      <c r="EMK84" s="158"/>
      <c r="EML84" s="158"/>
      <c r="EMM84" s="158"/>
      <c r="EMN84" s="158"/>
      <c r="EMO84" s="158"/>
      <c r="EMP84" s="158"/>
      <c r="EMQ84" s="158"/>
      <c r="EMR84" s="158"/>
      <c r="EMS84" s="158"/>
      <c r="EMT84" s="158"/>
      <c r="EMU84" s="158"/>
      <c r="EMV84" s="158"/>
      <c r="EMW84" s="158"/>
      <c r="EMX84" s="158"/>
      <c r="EMY84" s="158"/>
      <c r="EMZ84" s="158"/>
      <c r="ENA84" s="158"/>
      <c r="ENB84" s="158"/>
      <c r="ENC84" s="158"/>
      <c r="END84" s="158"/>
      <c r="ENE84" s="158"/>
      <c r="ENF84" s="158"/>
      <c r="ENG84" s="158"/>
      <c r="ENH84" s="158"/>
      <c r="ENI84" s="158"/>
      <c r="ENJ84" s="158"/>
      <c r="ENK84" s="158"/>
      <c r="ENL84" s="158"/>
      <c r="ENM84" s="158"/>
      <c r="ENN84" s="158"/>
      <c r="ENO84" s="158"/>
      <c r="ENP84" s="158"/>
      <c r="ENQ84" s="158"/>
      <c r="ENR84" s="158"/>
      <c r="ENS84" s="158"/>
      <c r="ENT84" s="158"/>
      <c r="ENU84" s="158"/>
      <c r="ENV84" s="158"/>
      <c r="ENW84" s="158"/>
      <c r="ENX84" s="158"/>
      <c r="ENY84" s="158"/>
      <c r="ENZ84" s="158"/>
      <c r="EOA84" s="158"/>
      <c r="EOB84" s="158"/>
      <c r="EOC84" s="158"/>
      <c r="EOD84" s="158"/>
      <c r="EOE84" s="158"/>
      <c r="EOF84" s="158"/>
      <c r="EOG84" s="158"/>
      <c r="EOH84" s="158"/>
      <c r="EOI84" s="158"/>
      <c r="EOJ84" s="158"/>
      <c r="EOK84" s="158"/>
      <c r="EOL84" s="158"/>
      <c r="EOM84" s="158"/>
      <c r="EON84" s="158"/>
      <c r="EOO84" s="158"/>
      <c r="EOP84" s="158"/>
      <c r="EOQ84" s="158"/>
      <c r="EOR84" s="158"/>
      <c r="EOS84" s="158"/>
      <c r="EOT84" s="158"/>
      <c r="EOU84" s="158"/>
      <c r="EOV84" s="158"/>
      <c r="EOW84" s="158"/>
      <c r="EOX84" s="158"/>
      <c r="EOY84" s="158"/>
      <c r="EOZ84" s="158"/>
      <c r="EPA84" s="158"/>
      <c r="EPB84" s="158"/>
      <c r="EPC84" s="158"/>
      <c r="EPD84" s="158"/>
      <c r="EPE84" s="158"/>
      <c r="EPF84" s="158"/>
      <c r="EPG84" s="158"/>
      <c r="EPH84" s="158"/>
      <c r="EPI84" s="158"/>
      <c r="EPJ84" s="158"/>
      <c r="EPK84" s="158"/>
      <c r="EPL84" s="158"/>
      <c r="EPM84" s="158"/>
      <c r="EPN84" s="158"/>
      <c r="EPO84" s="158"/>
      <c r="EPP84" s="158"/>
      <c r="EPQ84" s="158"/>
      <c r="EPR84" s="158"/>
      <c r="EPS84" s="158"/>
      <c r="EPT84" s="158"/>
      <c r="EPU84" s="158"/>
      <c r="EPV84" s="158"/>
      <c r="EPW84" s="158"/>
      <c r="EPX84" s="158"/>
      <c r="EPY84" s="158"/>
      <c r="EPZ84" s="158"/>
      <c r="EQA84" s="158"/>
      <c r="EQB84" s="158"/>
      <c r="EQC84" s="158"/>
      <c r="EQD84" s="158"/>
      <c r="EQE84" s="158"/>
      <c r="EQF84" s="158"/>
      <c r="EQG84" s="158"/>
      <c r="EQH84" s="158"/>
      <c r="EQI84" s="158"/>
      <c r="EQJ84" s="158"/>
      <c r="EQK84" s="158"/>
      <c r="EQL84" s="158"/>
      <c r="EQM84" s="158"/>
      <c r="EQN84" s="158"/>
      <c r="EQO84" s="158"/>
      <c r="EQP84" s="158"/>
      <c r="EQQ84" s="158"/>
      <c r="EQR84" s="158"/>
      <c r="EQS84" s="158"/>
      <c r="EQT84" s="158"/>
      <c r="EQU84" s="158"/>
      <c r="EQV84" s="158"/>
      <c r="EQW84" s="158"/>
      <c r="EQX84" s="158"/>
      <c r="EQY84" s="158"/>
      <c r="EQZ84" s="158"/>
      <c r="ERA84" s="158"/>
      <c r="ERB84" s="158"/>
      <c r="ERC84" s="158"/>
      <c r="ERD84" s="158"/>
      <c r="ERE84" s="158"/>
      <c r="ERF84" s="158"/>
      <c r="ERG84" s="158"/>
      <c r="ERH84" s="158"/>
      <c r="ERI84" s="158"/>
      <c r="ERJ84" s="158"/>
      <c r="ERK84" s="158"/>
      <c r="ERL84" s="158"/>
      <c r="ERM84" s="158"/>
      <c r="ERN84" s="158"/>
      <c r="ERO84" s="158"/>
      <c r="ERP84" s="158"/>
      <c r="ERQ84" s="158"/>
      <c r="ERR84" s="158"/>
      <c r="ERS84" s="158"/>
      <c r="ERT84" s="158"/>
      <c r="ERU84" s="158"/>
      <c r="ERV84" s="158"/>
      <c r="ERW84" s="158"/>
      <c r="ERX84" s="158"/>
      <c r="ERY84" s="158"/>
      <c r="ERZ84" s="158"/>
      <c r="ESA84" s="158"/>
      <c r="ESB84" s="158"/>
      <c r="ESC84" s="158"/>
      <c r="ESD84" s="158"/>
      <c r="ESE84" s="158"/>
      <c r="ESF84" s="158"/>
      <c r="ESG84" s="158"/>
      <c r="ESH84" s="158"/>
      <c r="ESI84" s="158"/>
      <c r="ESJ84" s="158"/>
      <c r="ESK84" s="158"/>
      <c r="ESL84" s="158"/>
      <c r="ESM84" s="158"/>
      <c r="ESN84" s="158"/>
      <c r="ESO84" s="158"/>
      <c r="ESP84" s="158"/>
      <c r="ESQ84" s="158"/>
      <c r="ESR84" s="158"/>
      <c r="ESS84" s="158"/>
      <c r="EST84" s="158"/>
      <c r="ESU84" s="158"/>
      <c r="ESV84" s="158"/>
      <c r="ESW84" s="158"/>
      <c r="ESX84" s="158"/>
      <c r="ESY84" s="158"/>
      <c r="ESZ84" s="158"/>
      <c r="ETA84" s="158"/>
      <c r="ETB84" s="158"/>
      <c r="ETC84" s="158"/>
      <c r="ETD84" s="158"/>
      <c r="ETE84" s="158"/>
      <c r="ETF84" s="158"/>
      <c r="ETG84" s="158"/>
      <c r="ETH84" s="158"/>
      <c r="ETI84" s="158"/>
      <c r="ETJ84" s="158"/>
      <c r="ETK84" s="158"/>
      <c r="ETL84" s="158"/>
      <c r="ETM84" s="158"/>
      <c r="ETN84" s="158"/>
      <c r="ETO84" s="158"/>
      <c r="ETP84" s="158"/>
      <c r="ETQ84" s="158"/>
      <c r="ETR84" s="158"/>
      <c r="ETS84" s="158"/>
      <c r="ETT84" s="158"/>
      <c r="ETU84" s="158"/>
      <c r="ETV84" s="158"/>
      <c r="ETW84" s="158"/>
      <c r="ETX84" s="158"/>
      <c r="ETY84" s="158"/>
      <c r="ETZ84" s="158"/>
      <c r="EUA84" s="158"/>
      <c r="EUB84" s="158"/>
      <c r="EUC84" s="158"/>
      <c r="EUD84" s="158"/>
      <c r="EUE84" s="158"/>
      <c r="EUF84" s="158"/>
      <c r="EUG84" s="158"/>
      <c r="EUH84" s="158"/>
      <c r="EUI84" s="158"/>
      <c r="EUJ84" s="158"/>
      <c r="EUK84" s="158"/>
      <c r="EUL84" s="158"/>
      <c r="EUM84" s="158"/>
      <c r="EUN84" s="158"/>
      <c r="EUO84" s="158"/>
      <c r="EUP84" s="158"/>
      <c r="EUQ84" s="158"/>
      <c r="EUR84" s="158"/>
      <c r="EUS84" s="158"/>
      <c r="EUT84" s="158"/>
      <c r="EUU84" s="158"/>
      <c r="EUV84" s="158"/>
      <c r="EUW84" s="158"/>
      <c r="EUX84" s="158"/>
      <c r="EUY84" s="158"/>
      <c r="EUZ84" s="158"/>
      <c r="EVA84" s="158"/>
      <c r="EVB84" s="158"/>
      <c r="EVC84" s="158"/>
      <c r="EVD84" s="158"/>
      <c r="EVE84" s="158"/>
      <c r="EVF84" s="158"/>
      <c r="EVG84" s="158"/>
      <c r="EVH84" s="158"/>
      <c r="EVI84" s="158"/>
      <c r="EVJ84" s="158"/>
      <c r="EVK84" s="158"/>
      <c r="EVL84" s="158"/>
      <c r="EVM84" s="158"/>
      <c r="EVN84" s="158"/>
      <c r="EVO84" s="158"/>
      <c r="EVP84" s="158"/>
      <c r="EVQ84" s="158"/>
      <c r="EVR84" s="158"/>
      <c r="EVS84" s="158"/>
      <c r="EVT84" s="158"/>
      <c r="EVU84" s="158"/>
      <c r="EVV84" s="158"/>
      <c r="EVW84" s="158"/>
      <c r="EVX84" s="158"/>
      <c r="EVY84" s="158"/>
      <c r="EVZ84" s="158"/>
      <c r="EWA84" s="158"/>
      <c r="EWB84" s="158"/>
      <c r="EWC84" s="158"/>
      <c r="EWD84" s="158"/>
      <c r="EWE84" s="158"/>
      <c r="EWF84" s="158"/>
      <c r="EWG84" s="158"/>
      <c r="EWH84" s="158"/>
      <c r="EWI84" s="158"/>
      <c r="EWJ84" s="158"/>
      <c r="EWK84" s="158"/>
      <c r="EWL84" s="158"/>
      <c r="EWM84" s="158"/>
      <c r="EWN84" s="158"/>
      <c r="EWO84" s="158"/>
      <c r="EWP84" s="158"/>
      <c r="EWQ84" s="158"/>
      <c r="EWR84" s="158"/>
      <c r="EWS84" s="158"/>
      <c r="EWT84" s="158"/>
      <c r="EWU84" s="158"/>
      <c r="EWV84" s="158"/>
      <c r="EWW84" s="158"/>
      <c r="EWX84" s="158"/>
      <c r="EWY84" s="158"/>
      <c r="EWZ84" s="158"/>
      <c r="EXA84" s="158"/>
      <c r="EXB84" s="158"/>
      <c r="EXC84" s="158"/>
      <c r="EXD84" s="158"/>
      <c r="EXE84" s="158"/>
      <c r="EXF84" s="158"/>
      <c r="EXG84" s="158"/>
      <c r="EXH84" s="158"/>
      <c r="EXI84" s="158"/>
      <c r="EXJ84" s="158"/>
      <c r="EXK84" s="158"/>
      <c r="EXL84" s="158"/>
      <c r="EXM84" s="158"/>
      <c r="EXN84" s="158"/>
      <c r="EXO84" s="158"/>
      <c r="EXP84" s="158"/>
      <c r="EXQ84" s="158"/>
      <c r="EXR84" s="158"/>
      <c r="EXS84" s="158"/>
      <c r="EXT84" s="158"/>
      <c r="EXU84" s="158"/>
      <c r="EXV84" s="158"/>
      <c r="EXW84" s="158"/>
      <c r="EXX84" s="158"/>
      <c r="EXY84" s="158"/>
      <c r="EXZ84" s="158"/>
      <c r="EYA84" s="158"/>
      <c r="EYB84" s="158"/>
      <c r="EYC84" s="158"/>
      <c r="EYD84" s="158"/>
      <c r="EYE84" s="158"/>
      <c r="EYF84" s="158"/>
      <c r="EYG84" s="158"/>
      <c r="EYH84" s="158"/>
      <c r="EYI84" s="158"/>
      <c r="EYJ84" s="158"/>
      <c r="EYK84" s="158"/>
      <c r="EYL84" s="158"/>
      <c r="EYM84" s="158"/>
      <c r="EYN84" s="158"/>
      <c r="EYO84" s="158"/>
      <c r="EYP84" s="158"/>
      <c r="EYQ84" s="158"/>
      <c r="EYR84" s="158"/>
      <c r="EYS84" s="158"/>
      <c r="EYT84" s="158"/>
      <c r="EYU84" s="158"/>
      <c r="EYV84" s="158"/>
      <c r="EYW84" s="158"/>
      <c r="EYX84" s="158"/>
      <c r="EYY84" s="158"/>
      <c r="EYZ84" s="158"/>
      <c r="EZA84" s="158"/>
      <c r="EZB84" s="158"/>
      <c r="EZC84" s="158"/>
      <c r="EZD84" s="158"/>
      <c r="EZE84" s="158"/>
      <c r="EZF84" s="158"/>
      <c r="EZG84" s="158"/>
      <c r="EZH84" s="158"/>
      <c r="EZI84" s="158"/>
      <c r="EZJ84" s="158"/>
      <c r="EZK84" s="158"/>
      <c r="EZL84" s="158"/>
      <c r="EZM84" s="158"/>
      <c r="EZN84" s="158"/>
      <c r="EZO84" s="158"/>
      <c r="EZP84" s="158"/>
      <c r="EZQ84" s="158"/>
      <c r="EZR84" s="158"/>
      <c r="EZS84" s="158"/>
      <c r="EZT84" s="158"/>
      <c r="EZU84" s="158"/>
      <c r="EZV84" s="158"/>
      <c r="EZW84" s="158"/>
      <c r="EZX84" s="158"/>
      <c r="EZY84" s="158"/>
      <c r="EZZ84" s="158"/>
      <c r="FAA84" s="158"/>
      <c r="FAB84" s="158"/>
      <c r="FAC84" s="158"/>
      <c r="FAD84" s="158"/>
      <c r="FAE84" s="158"/>
      <c r="FAF84" s="158"/>
      <c r="FAG84" s="158"/>
      <c r="FAH84" s="158"/>
      <c r="FAI84" s="158"/>
      <c r="FAJ84" s="158"/>
      <c r="FAK84" s="158"/>
      <c r="FAL84" s="158"/>
      <c r="FAM84" s="158"/>
      <c r="FAN84" s="158"/>
      <c r="FAO84" s="158"/>
      <c r="FAP84" s="158"/>
      <c r="FAQ84" s="158"/>
      <c r="FAR84" s="158"/>
      <c r="FAS84" s="158"/>
      <c r="FAT84" s="158"/>
      <c r="FAU84" s="158"/>
      <c r="FAV84" s="158"/>
      <c r="FAW84" s="158"/>
      <c r="FAX84" s="158"/>
      <c r="FAY84" s="158"/>
      <c r="FAZ84" s="158"/>
      <c r="FBA84" s="158"/>
      <c r="FBB84" s="158"/>
      <c r="FBC84" s="158"/>
      <c r="FBD84" s="158"/>
      <c r="FBE84" s="158"/>
      <c r="FBF84" s="158"/>
      <c r="FBG84" s="158"/>
      <c r="FBH84" s="158"/>
      <c r="FBI84" s="158"/>
      <c r="FBJ84" s="158"/>
      <c r="FBK84" s="158"/>
      <c r="FBL84" s="158"/>
      <c r="FBM84" s="158"/>
      <c r="FBN84" s="158"/>
      <c r="FBO84" s="158"/>
      <c r="FBP84" s="158"/>
      <c r="FBQ84" s="158"/>
      <c r="FBR84" s="158"/>
      <c r="FBS84" s="158"/>
      <c r="FBT84" s="158"/>
      <c r="FBU84" s="158"/>
      <c r="FBV84" s="158"/>
      <c r="FBW84" s="158"/>
      <c r="FBX84" s="158"/>
      <c r="FBY84" s="158"/>
      <c r="FBZ84" s="158"/>
      <c r="FCA84" s="158"/>
      <c r="FCB84" s="158"/>
      <c r="FCC84" s="158"/>
      <c r="FCD84" s="158"/>
      <c r="FCE84" s="158"/>
      <c r="FCF84" s="158"/>
      <c r="FCG84" s="158"/>
      <c r="FCH84" s="158"/>
      <c r="FCI84" s="158"/>
      <c r="FCJ84" s="158"/>
      <c r="FCK84" s="158"/>
      <c r="FCL84" s="158"/>
      <c r="FCM84" s="158"/>
      <c r="FCN84" s="158"/>
      <c r="FCO84" s="158"/>
      <c r="FCP84" s="158"/>
      <c r="FCQ84" s="158"/>
      <c r="FCR84" s="158"/>
      <c r="FCS84" s="158"/>
      <c r="FCT84" s="158"/>
      <c r="FCU84" s="158"/>
      <c r="FCV84" s="158"/>
      <c r="FCW84" s="158"/>
      <c r="FCX84" s="158"/>
      <c r="FCY84" s="158"/>
      <c r="FCZ84" s="158"/>
      <c r="FDA84" s="158"/>
      <c r="FDB84" s="158"/>
      <c r="FDC84" s="158"/>
      <c r="FDD84" s="158"/>
      <c r="FDE84" s="158"/>
      <c r="FDF84" s="158"/>
      <c r="FDG84" s="158"/>
      <c r="FDH84" s="158"/>
      <c r="FDI84" s="158"/>
      <c r="FDJ84" s="158"/>
      <c r="FDK84" s="158"/>
      <c r="FDL84" s="158"/>
      <c r="FDM84" s="158"/>
      <c r="FDN84" s="158"/>
      <c r="FDO84" s="158"/>
      <c r="FDP84" s="158"/>
      <c r="FDQ84" s="158"/>
      <c r="FDR84" s="158"/>
      <c r="FDS84" s="158"/>
      <c r="FDT84" s="158"/>
      <c r="FDU84" s="158"/>
      <c r="FDV84" s="158"/>
      <c r="FDW84" s="158"/>
      <c r="FDX84" s="158"/>
      <c r="FDY84" s="158"/>
      <c r="FDZ84" s="158"/>
      <c r="FEA84" s="158"/>
      <c r="FEB84" s="158"/>
      <c r="FEC84" s="158"/>
      <c r="FED84" s="158"/>
      <c r="FEE84" s="158"/>
      <c r="FEF84" s="158"/>
      <c r="FEG84" s="158"/>
      <c r="FEH84" s="158"/>
      <c r="FEI84" s="158"/>
      <c r="FEJ84" s="158"/>
      <c r="FEK84" s="158"/>
      <c r="FEL84" s="158"/>
      <c r="FEM84" s="158"/>
      <c r="FEN84" s="158"/>
      <c r="FEO84" s="158"/>
      <c r="FEP84" s="158"/>
      <c r="FEQ84" s="158"/>
      <c r="FER84" s="158"/>
      <c r="FES84" s="158"/>
      <c r="FET84" s="158"/>
      <c r="FEU84" s="158"/>
      <c r="FEV84" s="158"/>
      <c r="FEW84" s="158"/>
      <c r="FEX84" s="158"/>
      <c r="FEY84" s="158"/>
      <c r="FEZ84" s="158"/>
      <c r="FFA84" s="158"/>
      <c r="FFB84" s="158"/>
      <c r="FFC84" s="158"/>
      <c r="FFD84" s="158"/>
      <c r="FFE84" s="158"/>
      <c r="FFF84" s="158"/>
      <c r="FFG84" s="158"/>
      <c r="FFH84" s="158"/>
      <c r="FFI84" s="158"/>
      <c r="FFJ84" s="158"/>
      <c r="FFK84" s="158"/>
      <c r="FFL84" s="158"/>
      <c r="FFM84" s="158"/>
      <c r="FFN84" s="158"/>
      <c r="FFO84" s="158"/>
      <c r="FFP84" s="158"/>
      <c r="FFQ84" s="158"/>
      <c r="FFR84" s="158"/>
      <c r="FFS84" s="158"/>
      <c r="FFT84" s="158"/>
      <c r="FFU84" s="158"/>
      <c r="FFV84" s="158"/>
      <c r="FFW84" s="158"/>
      <c r="FFX84" s="158"/>
      <c r="FFY84" s="158"/>
      <c r="FFZ84" s="158"/>
      <c r="FGA84" s="158"/>
      <c r="FGB84" s="158"/>
      <c r="FGC84" s="158"/>
      <c r="FGD84" s="158"/>
      <c r="FGE84" s="158"/>
      <c r="FGF84" s="158"/>
      <c r="FGG84" s="158"/>
      <c r="FGH84" s="158"/>
      <c r="FGI84" s="158"/>
      <c r="FGJ84" s="158"/>
      <c r="FGK84" s="158"/>
      <c r="FGL84" s="158"/>
      <c r="FGM84" s="158"/>
      <c r="FGN84" s="158"/>
      <c r="FGO84" s="158"/>
      <c r="FGP84" s="158"/>
      <c r="FGQ84" s="158"/>
      <c r="FGR84" s="158"/>
      <c r="FGS84" s="158"/>
      <c r="FGT84" s="158"/>
      <c r="FGU84" s="158"/>
      <c r="FGV84" s="158"/>
      <c r="FGW84" s="158"/>
      <c r="FGX84" s="158"/>
      <c r="FGY84" s="158"/>
      <c r="FGZ84" s="158"/>
      <c r="FHA84" s="158"/>
      <c r="FHB84" s="158"/>
      <c r="FHC84" s="158"/>
      <c r="FHD84" s="158"/>
      <c r="FHE84" s="158"/>
      <c r="FHF84" s="158"/>
      <c r="FHG84" s="158"/>
      <c r="FHH84" s="158"/>
      <c r="FHI84" s="158"/>
      <c r="FHJ84" s="158"/>
      <c r="FHK84" s="158"/>
      <c r="FHL84" s="158"/>
      <c r="FHM84" s="158"/>
      <c r="FHN84" s="158"/>
      <c r="FHO84" s="158"/>
      <c r="FHP84" s="158"/>
      <c r="FHQ84" s="158"/>
      <c r="FHR84" s="158"/>
      <c r="FHS84" s="158"/>
      <c r="FHT84" s="158"/>
      <c r="FHU84" s="158"/>
      <c r="FHV84" s="158"/>
      <c r="FHW84" s="158"/>
      <c r="FHX84" s="158"/>
      <c r="FHY84" s="158"/>
      <c r="FHZ84" s="158"/>
      <c r="FIA84" s="158"/>
      <c r="FIB84" s="158"/>
      <c r="FIC84" s="158"/>
      <c r="FID84" s="158"/>
      <c r="FIE84" s="158"/>
      <c r="FIF84" s="158"/>
      <c r="FIG84" s="158"/>
      <c r="FIH84" s="158"/>
      <c r="FII84" s="158"/>
      <c r="FIJ84" s="158"/>
      <c r="FIK84" s="158"/>
      <c r="FIL84" s="158"/>
      <c r="FIM84" s="158"/>
      <c r="FIN84" s="158"/>
      <c r="FIO84" s="158"/>
      <c r="FIP84" s="158"/>
      <c r="FIQ84" s="158"/>
      <c r="FIR84" s="158"/>
      <c r="FIS84" s="158"/>
      <c r="FIT84" s="158"/>
      <c r="FIU84" s="158"/>
      <c r="FIV84" s="158"/>
      <c r="FIW84" s="158"/>
      <c r="FIX84" s="158"/>
      <c r="FIY84" s="158"/>
      <c r="FIZ84" s="158"/>
      <c r="FJA84" s="158"/>
      <c r="FJB84" s="158"/>
      <c r="FJC84" s="158"/>
      <c r="FJD84" s="158"/>
      <c r="FJE84" s="158"/>
      <c r="FJF84" s="158"/>
      <c r="FJG84" s="158"/>
      <c r="FJH84" s="158"/>
      <c r="FJI84" s="158"/>
      <c r="FJJ84" s="158"/>
      <c r="FJK84" s="158"/>
      <c r="FJL84" s="158"/>
      <c r="FJM84" s="158"/>
      <c r="FJN84" s="158"/>
      <c r="FJO84" s="158"/>
      <c r="FJP84" s="158"/>
      <c r="FJQ84" s="158"/>
      <c r="FJR84" s="158"/>
      <c r="FJS84" s="158"/>
      <c r="FJT84" s="158"/>
      <c r="FJU84" s="158"/>
      <c r="FJV84" s="158"/>
      <c r="FJW84" s="158"/>
      <c r="FJX84" s="158"/>
      <c r="FJY84" s="158"/>
      <c r="FJZ84" s="158"/>
      <c r="FKA84" s="158"/>
      <c r="FKB84" s="158"/>
      <c r="FKC84" s="158"/>
      <c r="FKD84" s="158"/>
      <c r="FKE84" s="158"/>
      <c r="FKF84" s="158"/>
      <c r="FKG84" s="158"/>
      <c r="FKH84" s="158"/>
      <c r="FKI84" s="158"/>
      <c r="FKJ84" s="158"/>
      <c r="FKK84" s="158"/>
      <c r="FKL84" s="158"/>
      <c r="FKM84" s="158"/>
      <c r="FKN84" s="158"/>
      <c r="FKO84" s="158"/>
      <c r="FKP84" s="158"/>
      <c r="FKQ84" s="158"/>
      <c r="FKR84" s="158"/>
      <c r="FKS84" s="158"/>
      <c r="FKT84" s="158"/>
      <c r="FKU84" s="158"/>
      <c r="FKV84" s="158"/>
      <c r="FKW84" s="158"/>
      <c r="FKX84" s="158"/>
      <c r="FKY84" s="158"/>
      <c r="FKZ84" s="158"/>
      <c r="FLA84" s="158"/>
      <c r="FLB84" s="158"/>
      <c r="FLC84" s="158"/>
      <c r="FLD84" s="158"/>
      <c r="FLE84" s="158"/>
      <c r="FLF84" s="158"/>
      <c r="FLG84" s="158"/>
      <c r="FLH84" s="158"/>
      <c r="FLI84" s="158"/>
      <c r="FLJ84" s="158"/>
      <c r="FLK84" s="158"/>
      <c r="FLL84" s="158"/>
      <c r="FLM84" s="158"/>
      <c r="FLN84" s="158"/>
      <c r="FLO84" s="158"/>
      <c r="FLP84" s="158"/>
      <c r="FLQ84" s="158"/>
      <c r="FLR84" s="158"/>
      <c r="FLS84" s="158"/>
      <c r="FLT84" s="158"/>
      <c r="FLU84" s="158"/>
      <c r="FLV84" s="158"/>
      <c r="FLW84" s="158"/>
      <c r="FLX84" s="158"/>
      <c r="FLY84" s="158"/>
      <c r="FLZ84" s="158"/>
      <c r="FMA84" s="158"/>
      <c r="FMB84" s="158"/>
      <c r="FMC84" s="158"/>
      <c r="FMD84" s="158"/>
      <c r="FME84" s="158"/>
      <c r="FMF84" s="158"/>
      <c r="FMG84" s="158"/>
      <c r="FMH84" s="158"/>
      <c r="FMI84" s="158"/>
      <c r="FMJ84" s="158"/>
      <c r="FMK84" s="158"/>
      <c r="FML84" s="158"/>
      <c r="FMM84" s="158"/>
      <c r="FMN84" s="158"/>
      <c r="FMO84" s="158"/>
      <c r="FMP84" s="158"/>
      <c r="FMQ84" s="158"/>
      <c r="FMR84" s="158"/>
      <c r="FMS84" s="158"/>
      <c r="FMT84" s="158"/>
      <c r="FMU84" s="158"/>
      <c r="FMV84" s="158"/>
      <c r="FMW84" s="158"/>
      <c r="FMX84" s="158"/>
      <c r="FMY84" s="158"/>
      <c r="FMZ84" s="158"/>
      <c r="FNA84" s="158"/>
      <c r="FNB84" s="158"/>
      <c r="FNC84" s="158"/>
      <c r="FND84" s="158"/>
      <c r="FNE84" s="158"/>
      <c r="FNF84" s="158"/>
      <c r="FNG84" s="158"/>
      <c r="FNH84" s="158"/>
      <c r="FNI84" s="158"/>
      <c r="FNJ84" s="158"/>
      <c r="FNK84" s="158"/>
      <c r="FNL84" s="158"/>
      <c r="FNM84" s="158"/>
      <c r="FNN84" s="158"/>
      <c r="FNO84" s="158"/>
      <c r="FNP84" s="158"/>
      <c r="FNQ84" s="158"/>
      <c r="FNR84" s="158"/>
      <c r="FNS84" s="158"/>
      <c r="FNT84" s="158"/>
      <c r="FNU84" s="158"/>
      <c r="FNV84" s="158"/>
      <c r="FNW84" s="158"/>
      <c r="FNX84" s="158"/>
      <c r="FNY84" s="158"/>
      <c r="FNZ84" s="158"/>
      <c r="FOA84" s="158"/>
      <c r="FOB84" s="158"/>
      <c r="FOC84" s="158"/>
      <c r="FOD84" s="158"/>
      <c r="FOE84" s="158"/>
      <c r="FOF84" s="158"/>
      <c r="FOG84" s="158"/>
      <c r="FOH84" s="158"/>
      <c r="FOI84" s="158"/>
      <c r="FOJ84" s="158"/>
      <c r="FOK84" s="158"/>
      <c r="FOL84" s="158"/>
      <c r="FOM84" s="158"/>
      <c r="FON84" s="158"/>
      <c r="FOO84" s="158"/>
      <c r="FOP84" s="158"/>
      <c r="FOQ84" s="158"/>
      <c r="FOR84" s="158"/>
      <c r="FOS84" s="158"/>
      <c r="FOT84" s="158"/>
      <c r="FOU84" s="158"/>
      <c r="FOV84" s="158"/>
      <c r="FOW84" s="158"/>
      <c r="FOX84" s="158"/>
      <c r="FOY84" s="158"/>
      <c r="FOZ84" s="158"/>
      <c r="FPA84" s="158"/>
      <c r="FPB84" s="158"/>
      <c r="FPC84" s="158"/>
      <c r="FPD84" s="158"/>
      <c r="FPE84" s="158"/>
      <c r="FPF84" s="158"/>
      <c r="FPG84" s="158"/>
      <c r="FPH84" s="158"/>
      <c r="FPI84" s="158"/>
      <c r="FPJ84" s="158"/>
      <c r="FPK84" s="158"/>
      <c r="FPL84" s="158"/>
      <c r="FPM84" s="158"/>
      <c r="FPN84" s="158"/>
      <c r="FPO84" s="158"/>
      <c r="FPP84" s="158"/>
      <c r="FPQ84" s="158"/>
      <c r="FPR84" s="158"/>
      <c r="FPS84" s="158"/>
      <c r="FPT84" s="158"/>
      <c r="FPU84" s="158"/>
      <c r="FPV84" s="158"/>
      <c r="FPW84" s="158"/>
      <c r="FPX84" s="158"/>
      <c r="FPY84" s="158"/>
      <c r="FPZ84" s="158"/>
      <c r="FQA84" s="158"/>
      <c r="FQB84" s="158"/>
      <c r="FQC84" s="158"/>
      <c r="FQD84" s="158"/>
      <c r="FQE84" s="158"/>
      <c r="FQF84" s="158"/>
      <c r="FQG84" s="158"/>
      <c r="FQH84" s="158"/>
      <c r="FQI84" s="158"/>
      <c r="FQJ84" s="158"/>
      <c r="FQK84" s="158"/>
      <c r="FQL84" s="158"/>
      <c r="FQM84" s="158"/>
      <c r="FQN84" s="158"/>
      <c r="FQO84" s="158"/>
      <c r="FQP84" s="158"/>
      <c r="FQQ84" s="158"/>
      <c r="FQR84" s="158"/>
      <c r="FQS84" s="158"/>
      <c r="FQT84" s="158"/>
      <c r="FQU84" s="158"/>
      <c r="FQV84" s="158"/>
      <c r="FQW84" s="158"/>
      <c r="FQX84" s="158"/>
      <c r="FQY84" s="158"/>
      <c r="FQZ84" s="158"/>
      <c r="FRA84" s="158"/>
      <c r="FRB84" s="158"/>
      <c r="FRC84" s="158"/>
      <c r="FRD84" s="158"/>
      <c r="FRE84" s="158"/>
      <c r="FRF84" s="158"/>
      <c r="FRG84" s="158"/>
      <c r="FRH84" s="158"/>
      <c r="FRI84" s="158"/>
      <c r="FRJ84" s="158"/>
      <c r="FRK84" s="158"/>
      <c r="FRL84" s="158"/>
      <c r="FRM84" s="158"/>
      <c r="FRN84" s="158"/>
      <c r="FRO84" s="158"/>
      <c r="FRP84" s="158"/>
      <c r="FRQ84" s="158"/>
      <c r="FRR84" s="158"/>
      <c r="FRS84" s="158"/>
      <c r="FRT84" s="158"/>
      <c r="FRU84" s="158"/>
      <c r="FRV84" s="158"/>
      <c r="FRW84" s="158"/>
      <c r="FRX84" s="158"/>
      <c r="FRY84" s="158"/>
      <c r="FRZ84" s="158"/>
      <c r="FSA84" s="158"/>
      <c r="FSB84" s="158"/>
      <c r="FSC84" s="158"/>
      <c r="FSD84" s="158"/>
      <c r="FSE84" s="158"/>
      <c r="FSF84" s="158"/>
      <c r="FSG84" s="158"/>
      <c r="FSH84" s="158"/>
      <c r="FSI84" s="158"/>
      <c r="FSJ84" s="158"/>
      <c r="FSK84" s="158"/>
      <c r="FSL84" s="158"/>
      <c r="FSM84" s="158"/>
      <c r="FSN84" s="158"/>
      <c r="FSO84" s="158"/>
      <c r="FSP84" s="158"/>
      <c r="FSQ84" s="158"/>
      <c r="FSR84" s="158"/>
      <c r="FSS84" s="158"/>
      <c r="FST84" s="158"/>
      <c r="FSU84" s="158"/>
      <c r="FSV84" s="158"/>
      <c r="FSW84" s="158"/>
      <c r="FSX84" s="158"/>
      <c r="FSY84" s="158"/>
      <c r="FSZ84" s="158"/>
      <c r="FTA84" s="158"/>
      <c r="FTB84" s="158"/>
      <c r="FTC84" s="158"/>
      <c r="FTD84" s="158"/>
      <c r="FTE84" s="158"/>
      <c r="FTF84" s="158"/>
      <c r="FTG84" s="158"/>
      <c r="FTH84" s="158"/>
      <c r="FTI84" s="158"/>
      <c r="FTJ84" s="158"/>
      <c r="FTK84" s="158"/>
      <c r="FTL84" s="158"/>
      <c r="FTM84" s="158"/>
      <c r="FTN84" s="158"/>
      <c r="FTO84" s="158"/>
      <c r="FTP84" s="158"/>
      <c r="FTQ84" s="158"/>
      <c r="FTR84" s="158"/>
      <c r="FTS84" s="158"/>
      <c r="FTT84" s="158"/>
      <c r="FTU84" s="158"/>
      <c r="FTV84" s="158"/>
      <c r="FTW84" s="158"/>
      <c r="FTX84" s="158"/>
      <c r="FTY84" s="158"/>
      <c r="FTZ84" s="158"/>
      <c r="FUA84" s="158"/>
      <c r="FUB84" s="158"/>
      <c r="FUC84" s="158"/>
      <c r="FUD84" s="158"/>
      <c r="FUE84" s="158"/>
      <c r="FUF84" s="158"/>
      <c r="FUG84" s="158"/>
      <c r="FUH84" s="158"/>
      <c r="FUI84" s="158"/>
      <c r="FUJ84" s="158"/>
      <c r="FUK84" s="158"/>
      <c r="FUL84" s="158"/>
      <c r="FUM84" s="158"/>
      <c r="FUN84" s="158"/>
      <c r="FUO84" s="158"/>
      <c r="FUP84" s="158"/>
      <c r="FUQ84" s="158"/>
      <c r="FUR84" s="158"/>
      <c r="FUS84" s="158"/>
      <c r="FUT84" s="158"/>
      <c r="FUU84" s="158"/>
      <c r="FUV84" s="158"/>
      <c r="FUW84" s="158"/>
      <c r="FUX84" s="158"/>
      <c r="FUY84" s="158"/>
      <c r="FUZ84" s="158"/>
      <c r="FVA84" s="158"/>
      <c r="FVB84" s="158"/>
      <c r="FVC84" s="158"/>
      <c r="FVD84" s="158"/>
      <c r="FVE84" s="158"/>
      <c r="FVF84" s="158"/>
      <c r="FVG84" s="158"/>
      <c r="FVH84" s="158"/>
      <c r="FVI84" s="158"/>
      <c r="FVJ84" s="158"/>
      <c r="FVK84" s="158"/>
      <c r="FVL84" s="158"/>
      <c r="FVM84" s="158"/>
      <c r="FVN84" s="158"/>
      <c r="FVO84" s="158"/>
      <c r="FVP84" s="158"/>
      <c r="FVQ84" s="158"/>
      <c r="FVR84" s="158"/>
      <c r="FVS84" s="158"/>
      <c r="FVT84" s="158"/>
      <c r="FVU84" s="158"/>
      <c r="FVV84" s="158"/>
      <c r="FVW84" s="158"/>
      <c r="FVX84" s="158"/>
      <c r="FVY84" s="158"/>
      <c r="FVZ84" s="158"/>
      <c r="FWA84" s="158"/>
      <c r="FWB84" s="158"/>
      <c r="FWC84" s="158"/>
      <c r="FWD84" s="158"/>
      <c r="FWE84" s="158"/>
      <c r="FWF84" s="158"/>
      <c r="FWG84" s="158"/>
      <c r="FWH84" s="158"/>
      <c r="FWI84" s="158"/>
      <c r="FWJ84" s="158"/>
      <c r="FWK84" s="158"/>
      <c r="FWL84" s="158"/>
      <c r="FWM84" s="158"/>
      <c r="FWN84" s="158"/>
      <c r="FWO84" s="158"/>
      <c r="FWP84" s="158"/>
      <c r="FWQ84" s="158"/>
      <c r="FWR84" s="158"/>
      <c r="FWS84" s="158"/>
      <c r="FWT84" s="158"/>
      <c r="FWU84" s="158"/>
      <c r="FWV84" s="158"/>
      <c r="FWW84" s="158"/>
      <c r="FWX84" s="158"/>
      <c r="FWY84" s="158"/>
      <c r="FWZ84" s="158"/>
      <c r="FXA84" s="158"/>
      <c r="FXB84" s="158"/>
      <c r="FXC84" s="158"/>
      <c r="FXD84" s="158"/>
      <c r="FXE84" s="158"/>
      <c r="FXF84" s="158"/>
      <c r="FXG84" s="158"/>
      <c r="FXH84" s="158"/>
      <c r="FXI84" s="158"/>
      <c r="FXJ84" s="158"/>
      <c r="FXK84" s="158"/>
      <c r="FXL84" s="158"/>
      <c r="FXM84" s="158"/>
      <c r="FXN84" s="158"/>
      <c r="FXO84" s="158"/>
      <c r="FXP84" s="158"/>
      <c r="FXQ84" s="158"/>
      <c r="FXR84" s="158"/>
      <c r="FXS84" s="158"/>
      <c r="FXT84" s="158"/>
      <c r="FXU84" s="158"/>
      <c r="FXV84" s="158"/>
      <c r="FXW84" s="158"/>
      <c r="FXX84" s="158"/>
      <c r="FXY84" s="158"/>
      <c r="FXZ84" s="158"/>
      <c r="FYA84" s="158"/>
      <c r="FYB84" s="158"/>
      <c r="FYC84" s="158"/>
      <c r="FYD84" s="158"/>
      <c r="FYE84" s="158"/>
      <c r="FYF84" s="158"/>
      <c r="FYG84" s="158"/>
      <c r="FYH84" s="158"/>
      <c r="FYI84" s="158"/>
      <c r="FYJ84" s="158"/>
      <c r="FYK84" s="158"/>
      <c r="FYL84" s="158"/>
      <c r="FYM84" s="158"/>
      <c r="FYN84" s="158"/>
      <c r="FYO84" s="158"/>
      <c r="FYP84" s="158"/>
      <c r="FYQ84" s="158"/>
      <c r="FYR84" s="158"/>
      <c r="FYS84" s="158"/>
      <c r="FYT84" s="158"/>
      <c r="FYU84" s="158"/>
      <c r="FYV84" s="158"/>
      <c r="FYW84" s="158"/>
      <c r="FYX84" s="158"/>
      <c r="FYY84" s="158"/>
      <c r="FYZ84" s="158"/>
      <c r="FZA84" s="158"/>
      <c r="FZB84" s="158"/>
      <c r="FZC84" s="158"/>
      <c r="FZD84" s="158"/>
      <c r="FZE84" s="158"/>
      <c r="FZF84" s="158"/>
      <c r="FZG84" s="158"/>
      <c r="FZH84" s="158"/>
      <c r="FZI84" s="158"/>
      <c r="FZJ84" s="158"/>
      <c r="FZK84" s="158"/>
      <c r="FZL84" s="158"/>
      <c r="FZM84" s="158"/>
      <c r="FZN84" s="158"/>
      <c r="FZO84" s="158"/>
      <c r="FZP84" s="158"/>
      <c r="FZQ84" s="158"/>
      <c r="FZR84" s="158"/>
      <c r="FZS84" s="158"/>
      <c r="FZT84" s="158"/>
      <c r="FZU84" s="158"/>
      <c r="FZV84" s="158"/>
      <c r="FZW84" s="158"/>
      <c r="FZX84" s="158"/>
      <c r="FZY84" s="158"/>
      <c r="FZZ84" s="158"/>
      <c r="GAA84" s="158"/>
      <c r="GAB84" s="158"/>
      <c r="GAC84" s="158"/>
      <c r="GAD84" s="158"/>
      <c r="GAE84" s="158"/>
      <c r="GAF84" s="158"/>
      <c r="GAG84" s="158"/>
      <c r="GAH84" s="158"/>
      <c r="GAI84" s="158"/>
      <c r="GAJ84" s="158"/>
      <c r="GAK84" s="158"/>
      <c r="GAL84" s="158"/>
      <c r="GAM84" s="158"/>
      <c r="GAN84" s="158"/>
      <c r="GAO84" s="158"/>
      <c r="GAP84" s="158"/>
      <c r="GAQ84" s="158"/>
      <c r="GAR84" s="158"/>
      <c r="GAS84" s="158"/>
      <c r="GAT84" s="158"/>
      <c r="GAU84" s="158"/>
      <c r="GAV84" s="158"/>
      <c r="GAW84" s="158"/>
      <c r="GAX84" s="158"/>
      <c r="GAY84" s="158"/>
      <c r="GAZ84" s="158"/>
      <c r="GBA84" s="158"/>
      <c r="GBB84" s="158"/>
      <c r="GBC84" s="158"/>
      <c r="GBD84" s="158"/>
      <c r="GBE84" s="158"/>
      <c r="GBF84" s="158"/>
      <c r="GBG84" s="158"/>
      <c r="GBH84" s="158"/>
      <c r="GBI84" s="158"/>
      <c r="GBJ84" s="158"/>
      <c r="GBK84" s="158"/>
      <c r="GBL84" s="158"/>
      <c r="GBM84" s="158"/>
      <c r="GBN84" s="158"/>
      <c r="GBO84" s="158"/>
      <c r="GBP84" s="158"/>
      <c r="GBQ84" s="158"/>
      <c r="GBR84" s="158"/>
      <c r="GBS84" s="158"/>
      <c r="GBT84" s="158"/>
      <c r="GBU84" s="158"/>
      <c r="GBV84" s="158"/>
      <c r="GBW84" s="158"/>
      <c r="GBX84" s="158"/>
      <c r="GBY84" s="158"/>
      <c r="GBZ84" s="158"/>
      <c r="GCA84" s="158"/>
      <c r="GCB84" s="158"/>
      <c r="GCC84" s="158"/>
      <c r="GCD84" s="158"/>
      <c r="GCE84" s="158"/>
      <c r="GCF84" s="158"/>
      <c r="GCG84" s="158"/>
      <c r="GCH84" s="158"/>
      <c r="GCI84" s="158"/>
      <c r="GCJ84" s="158"/>
      <c r="GCK84" s="158"/>
      <c r="GCL84" s="158"/>
      <c r="GCM84" s="158"/>
      <c r="GCN84" s="158"/>
      <c r="GCO84" s="158"/>
      <c r="GCP84" s="158"/>
      <c r="GCQ84" s="158"/>
      <c r="GCR84" s="158"/>
      <c r="GCS84" s="158"/>
      <c r="GCT84" s="158"/>
      <c r="GCU84" s="158"/>
      <c r="GCV84" s="158"/>
      <c r="GCW84" s="158"/>
      <c r="GCX84" s="158"/>
      <c r="GCY84" s="158"/>
      <c r="GCZ84" s="158"/>
      <c r="GDA84" s="158"/>
      <c r="GDB84" s="158"/>
      <c r="GDC84" s="158"/>
      <c r="GDD84" s="158"/>
      <c r="GDE84" s="158"/>
      <c r="GDF84" s="158"/>
      <c r="GDG84" s="158"/>
      <c r="GDH84" s="158"/>
      <c r="GDI84" s="158"/>
      <c r="GDJ84" s="158"/>
      <c r="GDK84" s="158"/>
      <c r="GDL84" s="158"/>
      <c r="GDM84" s="158"/>
      <c r="GDN84" s="158"/>
      <c r="GDO84" s="158"/>
      <c r="GDP84" s="158"/>
      <c r="GDQ84" s="158"/>
      <c r="GDR84" s="158"/>
      <c r="GDS84" s="158"/>
      <c r="GDT84" s="158"/>
      <c r="GDU84" s="158"/>
      <c r="GDV84" s="158"/>
      <c r="GDW84" s="158"/>
      <c r="GDX84" s="158"/>
      <c r="GDY84" s="158"/>
      <c r="GDZ84" s="158"/>
      <c r="GEA84" s="158"/>
      <c r="GEB84" s="158"/>
      <c r="GEC84" s="158"/>
      <c r="GED84" s="158"/>
      <c r="GEE84" s="158"/>
      <c r="GEF84" s="158"/>
      <c r="GEG84" s="158"/>
      <c r="GEH84" s="158"/>
      <c r="GEI84" s="158"/>
      <c r="GEJ84" s="158"/>
      <c r="GEK84" s="158"/>
      <c r="GEL84" s="158"/>
      <c r="GEM84" s="158"/>
      <c r="GEN84" s="158"/>
      <c r="GEO84" s="158"/>
      <c r="GEP84" s="158"/>
      <c r="GEQ84" s="158"/>
      <c r="GER84" s="158"/>
      <c r="GES84" s="158"/>
      <c r="GET84" s="158"/>
      <c r="GEU84" s="158"/>
      <c r="GEV84" s="158"/>
      <c r="GEW84" s="158"/>
      <c r="GEX84" s="158"/>
      <c r="GEY84" s="158"/>
      <c r="GEZ84" s="158"/>
      <c r="GFA84" s="158"/>
      <c r="GFB84" s="158"/>
      <c r="GFC84" s="158"/>
      <c r="GFD84" s="158"/>
      <c r="GFE84" s="158"/>
      <c r="GFF84" s="158"/>
      <c r="GFG84" s="158"/>
      <c r="GFH84" s="158"/>
      <c r="GFI84" s="158"/>
      <c r="GFJ84" s="158"/>
      <c r="GFK84" s="158"/>
      <c r="GFL84" s="158"/>
      <c r="GFM84" s="158"/>
      <c r="GFN84" s="158"/>
      <c r="GFO84" s="158"/>
      <c r="GFP84" s="158"/>
      <c r="GFQ84" s="158"/>
      <c r="GFR84" s="158"/>
      <c r="GFS84" s="158"/>
      <c r="GFT84" s="158"/>
      <c r="GFU84" s="158"/>
      <c r="GFV84" s="158"/>
      <c r="GFW84" s="158"/>
      <c r="GFX84" s="158"/>
      <c r="GFY84" s="158"/>
      <c r="GFZ84" s="158"/>
      <c r="GGA84" s="158"/>
      <c r="GGB84" s="158"/>
      <c r="GGC84" s="158"/>
      <c r="GGD84" s="158"/>
      <c r="GGE84" s="158"/>
      <c r="GGF84" s="158"/>
      <c r="GGG84" s="158"/>
      <c r="GGH84" s="158"/>
      <c r="GGI84" s="158"/>
      <c r="GGJ84" s="158"/>
      <c r="GGK84" s="158"/>
      <c r="GGL84" s="158"/>
      <c r="GGM84" s="158"/>
      <c r="GGN84" s="158"/>
      <c r="GGO84" s="158"/>
      <c r="GGP84" s="158"/>
      <c r="GGQ84" s="158"/>
      <c r="GGR84" s="158"/>
      <c r="GGS84" s="158"/>
      <c r="GGT84" s="158"/>
      <c r="GGU84" s="158"/>
      <c r="GGV84" s="158"/>
      <c r="GGW84" s="158"/>
      <c r="GGX84" s="158"/>
      <c r="GGY84" s="158"/>
      <c r="GGZ84" s="158"/>
      <c r="GHA84" s="158"/>
      <c r="GHB84" s="158"/>
      <c r="GHC84" s="158"/>
      <c r="GHD84" s="158"/>
      <c r="GHE84" s="158"/>
      <c r="GHF84" s="158"/>
      <c r="GHG84" s="158"/>
      <c r="GHH84" s="158"/>
      <c r="GHI84" s="158"/>
      <c r="GHJ84" s="158"/>
      <c r="GHK84" s="158"/>
      <c r="GHL84" s="158"/>
      <c r="GHM84" s="158"/>
      <c r="GHN84" s="158"/>
      <c r="GHO84" s="158"/>
      <c r="GHP84" s="158"/>
      <c r="GHQ84" s="158"/>
      <c r="GHR84" s="158"/>
      <c r="GHS84" s="158"/>
      <c r="GHT84" s="158"/>
      <c r="GHU84" s="158"/>
      <c r="GHV84" s="158"/>
      <c r="GHW84" s="158"/>
      <c r="GHX84" s="158"/>
      <c r="GHY84" s="158"/>
      <c r="GHZ84" s="158"/>
      <c r="GIA84" s="158"/>
      <c r="GIB84" s="158"/>
      <c r="GIC84" s="158"/>
      <c r="GID84" s="158"/>
      <c r="GIE84" s="158"/>
      <c r="GIF84" s="158"/>
      <c r="GIG84" s="158"/>
      <c r="GIH84" s="158"/>
      <c r="GII84" s="158"/>
      <c r="GIJ84" s="158"/>
      <c r="GIK84" s="158"/>
      <c r="GIL84" s="158"/>
      <c r="GIM84" s="158"/>
      <c r="GIN84" s="158"/>
      <c r="GIO84" s="158"/>
      <c r="GIP84" s="158"/>
      <c r="GIQ84" s="158"/>
      <c r="GIR84" s="158"/>
      <c r="GIS84" s="158"/>
      <c r="GIT84" s="158"/>
      <c r="GIU84" s="158"/>
      <c r="GIV84" s="158"/>
      <c r="GIW84" s="158"/>
      <c r="GIX84" s="158"/>
      <c r="GIY84" s="158"/>
      <c r="GIZ84" s="158"/>
      <c r="GJA84" s="158"/>
      <c r="GJB84" s="158"/>
      <c r="GJC84" s="158"/>
      <c r="GJD84" s="158"/>
      <c r="GJE84" s="158"/>
      <c r="GJF84" s="158"/>
      <c r="GJG84" s="158"/>
      <c r="GJH84" s="158"/>
      <c r="GJI84" s="158"/>
      <c r="GJJ84" s="158"/>
      <c r="GJK84" s="158"/>
      <c r="GJL84" s="158"/>
      <c r="GJM84" s="158"/>
      <c r="GJN84" s="158"/>
      <c r="GJO84" s="158"/>
      <c r="GJP84" s="158"/>
      <c r="GJQ84" s="158"/>
      <c r="GJR84" s="158"/>
      <c r="GJS84" s="158"/>
      <c r="GJT84" s="158"/>
      <c r="GJU84" s="158"/>
      <c r="GJV84" s="158"/>
      <c r="GJW84" s="158"/>
      <c r="GJX84" s="158"/>
      <c r="GJY84" s="158"/>
      <c r="GJZ84" s="158"/>
      <c r="GKA84" s="158"/>
      <c r="GKB84" s="158"/>
      <c r="GKC84" s="158"/>
      <c r="GKD84" s="158"/>
      <c r="GKE84" s="158"/>
      <c r="GKF84" s="158"/>
      <c r="GKG84" s="158"/>
      <c r="GKH84" s="158"/>
      <c r="GKI84" s="158"/>
      <c r="GKJ84" s="158"/>
      <c r="GKK84" s="158"/>
      <c r="GKL84" s="158"/>
      <c r="GKM84" s="158"/>
      <c r="GKN84" s="158"/>
      <c r="GKO84" s="158"/>
      <c r="GKP84" s="158"/>
      <c r="GKQ84" s="158"/>
      <c r="GKR84" s="158"/>
      <c r="GKS84" s="158"/>
      <c r="GKT84" s="158"/>
      <c r="GKU84" s="158"/>
      <c r="GKV84" s="158"/>
      <c r="GKW84" s="158"/>
      <c r="GKX84" s="158"/>
      <c r="GKY84" s="158"/>
      <c r="GKZ84" s="158"/>
      <c r="GLA84" s="158"/>
      <c r="GLB84" s="158"/>
      <c r="GLC84" s="158"/>
      <c r="GLD84" s="158"/>
      <c r="GLE84" s="158"/>
      <c r="GLF84" s="158"/>
      <c r="GLG84" s="158"/>
      <c r="GLH84" s="158"/>
      <c r="GLI84" s="158"/>
      <c r="GLJ84" s="158"/>
      <c r="GLK84" s="158"/>
      <c r="GLL84" s="158"/>
      <c r="GLM84" s="158"/>
      <c r="GLN84" s="158"/>
      <c r="GLO84" s="158"/>
      <c r="GLP84" s="158"/>
      <c r="GLQ84" s="158"/>
      <c r="GLR84" s="158"/>
      <c r="GLS84" s="158"/>
      <c r="GLT84" s="158"/>
      <c r="GLU84" s="158"/>
      <c r="GLV84" s="158"/>
      <c r="GLW84" s="158"/>
      <c r="GLX84" s="158"/>
      <c r="GLY84" s="158"/>
      <c r="GLZ84" s="158"/>
      <c r="GMA84" s="158"/>
      <c r="GMB84" s="158"/>
      <c r="GMC84" s="158"/>
      <c r="GMD84" s="158"/>
      <c r="GME84" s="158"/>
      <c r="GMF84" s="158"/>
      <c r="GMG84" s="158"/>
      <c r="GMH84" s="158"/>
      <c r="GMI84" s="158"/>
      <c r="GMJ84" s="158"/>
      <c r="GMK84" s="158"/>
      <c r="GML84" s="158"/>
      <c r="GMM84" s="158"/>
      <c r="GMN84" s="158"/>
      <c r="GMO84" s="158"/>
      <c r="GMP84" s="158"/>
      <c r="GMQ84" s="158"/>
      <c r="GMR84" s="158"/>
      <c r="GMS84" s="158"/>
      <c r="GMT84" s="158"/>
      <c r="GMU84" s="158"/>
      <c r="GMV84" s="158"/>
      <c r="GMW84" s="158"/>
      <c r="GMX84" s="158"/>
      <c r="GMY84" s="158"/>
      <c r="GMZ84" s="158"/>
      <c r="GNA84" s="158"/>
      <c r="GNB84" s="158"/>
      <c r="GNC84" s="158"/>
      <c r="GND84" s="158"/>
      <c r="GNE84" s="158"/>
      <c r="GNF84" s="158"/>
      <c r="GNG84" s="158"/>
      <c r="GNH84" s="158"/>
      <c r="GNI84" s="158"/>
      <c r="GNJ84" s="158"/>
      <c r="GNK84" s="158"/>
      <c r="GNL84" s="158"/>
      <c r="GNM84" s="158"/>
      <c r="GNN84" s="158"/>
      <c r="GNO84" s="158"/>
      <c r="GNP84" s="158"/>
      <c r="GNQ84" s="158"/>
      <c r="GNR84" s="158"/>
      <c r="GNS84" s="158"/>
      <c r="GNT84" s="158"/>
      <c r="GNU84" s="158"/>
      <c r="GNV84" s="158"/>
      <c r="GNW84" s="158"/>
      <c r="GNX84" s="158"/>
      <c r="GNY84" s="158"/>
      <c r="GNZ84" s="158"/>
      <c r="GOA84" s="158"/>
      <c r="GOB84" s="158"/>
      <c r="GOC84" s="158"/>
      <c r="GOD84" s="158"/>
      <c r="GOE84" s="158"/>
      <c r="GOF84" s="158"/>
      <c r="GOG84" s="158"/>
      <c r="GOH84" s="158"/>
      <c r="GOI84" s="158"/>
      <c r="GOJ84" s="158"/>
      <c r="GOK84" s="158"/>
      <c r="GOL84" s="158"/>
      <c r="GOM84" s="158"/>
      <c r="GON84" s="158"/>
      <c r="GOO84" s="158"/>
      <c r="GOP84" s="158"/>
      <c r="GOQ84" s="158"/>
      <c r="GOR84" s="158"/>
      <c r="GOS84" s="158"/>
      <c r="GOT84" s="158"/>
      <c r="GOU84" s="158"/>
      <c r="GOV84" s="158"/>
      <c r="GOW84" s="158"/>
      <c r="GOX84" s="158"/>
      <c r="GOY84" s="158"/>
      <c r="GOZ84" s="158"/>
      <c r="GPA84" s="158"/>
      <c r="GPB84" s="158"/>
      <c r="GPC84" s="158"/>
      <c r="GPD84" s="158"/>
      <c r="GPE84" s="158"/>
      <c r="GPF84" s="158"/>
      <c r="GPG84" s="158"/>
      <c r="GPH84" s="158"/>
      <c r="GPI84" s="158"/>
      <c r="GPJ84" s="158"/>
      <c r="GPK84" s="158"/>
      <c r="GPL84" s="158"/>
      <c r="GPM84" s="158"/>
      <c r="GPN84" s="158"/>
      <c r="GPO84" s="158"/>
      <c r="GPP84" s="158"/>
      <c r="GPQ84" s="158"/>
      <c r="GPR84" s="158"/>
      <c r="GPS84" s="158"/>
      <c r="GPT84" s="158"/>
      <c r="GPU84" s="158"/>
      <c r="GPV84" s="158"/>
      <c r="GPW84" s="158"/>
      <c r="GPX84" s="158"/>
      <c r="GPY84" s="158"/>
      <c r="GPZ84" s="158"/>
      <c r="GQA84" s="158"/>
      <c r="GQB84" s="158"/>
      <c r="GQC84" s="158"/>
      <c r="GQD84" s="158"/>
      <c r="GQE84" s="158"/>
      <c r="GQF84" s="158"/>
      <c r="GQG84" s="158"/>
      <c r="GQH84" s="158"/>
      <c r="GQI84" s="158"/>
      <c r="GQJ84" s="158"/>
      <c r="GQK84" s="158"/>
      <c r="GQL84" s="158"/>
      <c r="GQM84" s="158"/>
      <c r="GQN84" s="158"/>
      <c r="GQO84" s="158"/>
      <c r="GQP84" s="158"/>
      <c r="GQQ84" s="158"/>
      <c r="GQR84" s="158"/>
      <c r="GQS84" s="158"/>
      <c r="GQT84" s="158"/>
      <c r="GQU84" s="158"/>
      <c r="GQV84" s="158"/>
      <c r="GQW84" s="158"/>
      <c r="GQX84" s="158"/>
      <c r="GQY84" s="158"/>
      <c r="GQZ84" s="158"/>
      <c r="GRA84" s="158"/>
      <c r="GRB84" s="158"/>
      <c r="GRC84" s="158"/>
      <c r="GRD84" s="158"/>
      <c r="GRE84" s="158"/>
      <c r="GRF84" s="158"/>
      <c r="GRG84" s="158"/>
      <c r="GRH84" s="158"/>
      <c r="GRI84" s="158"/>
      <c r="GRJ84" s="158"/>
      <c r="GRK84" s="158"/>
      <c r="GRL84" s="158"/>
      <c r="GRM84" s="158"/>
      <c r="GRN84" s="158"/>
      <c r="GRO84" s="158"/>
      <c r="GRP84" s="158"/>
      <c r="GRQ84" s="158"/>
      <c r="GRR84" s="158"/>
      <c r="GRS84" s="158"/>
      <c r="GRT84" s="158"/>
      <c r="GRU84" s="158"/>
      <c r="GRV84" s="158"/>
      <c r="GRW84" s="158"/>
      <c r="GRX84" s="158"/>
      <c r="GRY84" s="158"/>
      <c r="GRZ84" s="158"/>
      <c r="GSA84" s="158"/>
      <c r="GSB84" s="158"/>
      <c r="GSC84" s="158"/>
      <c r="GSD84" s="158"/>
      <c r="GSE84" s="158"/>
      <c r="GSF84" s="158"/>
      <c r="GSG84" s="158"/>
      <c r="GSH84" s="158"/>
      <c r="GSI84" s="158"/>
      <c r="GSJ84" s="158"/>
      <c r="GSK84" s="158"/>
      <c r="GSL84" s="158"/>
      <c r="GSM84" s="158"/>
      <c r="GSN84" s="158"/>
      <c r="GSO84" s="158"/>
      <c r="GSP84" s="158"/>
      <c r="GSQ84" s="158"/>
      <c r="GSR84" s="158"/>
      <c r="GSS84" s="158"/>
      <c r="GST84" s="158"/>
      <c r="GSU84" s="158"/>
      <c r="GSV84" s="158"/>
      <c r="GSW84" s="158"/>
      <c r="GSX84" s="158"/>
      <c r="GSY84" s="158"/>
      <c r="GSZ84" s="158"/>
      <c r="GTA84" s="158"/>
      <c r="GTB84" s="158"/>
      <c r="GTC84" s="158"/>
      <c r="GTD84" s="158"/>
      <c r="GTE84" s="158"/>
      <c r="GTF84" s="158"/>
      <c r="GTG84" s="158"/>
      <c r="GTH84" s="158"/>
      <c r="GTI84" s="158"/>
      <c r="GTJ84" s="158"/>
      <c r="GTK84" s="158"/>
      <c r="GTL84" s="158"/>
      <c r="GTM84" s="158"/>
      <c r="GTN84" s="158"/>
      <c r="GTO84" s="158"/>
      <c r="GTP84" s="158"/>
      <c r="GTQ84" s="158"/>
      <c r="GTR84" s="158"/>
      <c r="GTS84" s="158"/>
      <c r="GTT84" s="158"/>
      <c r="GTU84" s="158"/>
      <c r="GTV84" s="158"/>
      <c r="GTW84" s="158"/>
      <c r="GTX84" s="158"/>
      <c r="GTY84" s="158"/>
      <c r="GTZ84" s="158"/>
      <c r="GUA84" s="158"/>
      <c r="GUB84" s="158"/>
      <c r="GUC84" s="158"/>
      <c r="GUD84" s="158"/>
      <c r="GUE84" s="158"/>
      <c r="GUF84" s="158"/>
      <c r="GUG84" s="158"/>
      <c r="GUH84" s="158"/>
      <c r="GUI84" s="158"/>
      <c r="GUJ84" s="158"/>
      <c r="GUK84" s="158"/>
      <c r="GUL84" s="158"/>
      <c r="GUM84" s="158"/>
      <c r="GUN84" s="158"/>
      <c r="GUO84" s="158"/>
      <c r="GUP84" s="158"/>
      <c r="GUQ84" s="158"/>
      <c r="GUR84" s="158"/>
      <c r="GUS84" s="158"/>
      <c r="GUT84" s="158"/>
      <c r="GUU84" s="158"/>
      <c r="GUV84" s="158"/>
      <c r="GUW84" s="158"/>
      <c r="GUX84" s="158"/>
      <c r="GUY84" s="158"/>
      <c r="GUZ84" s="158"/>
      <c r="GVA84" s="158"/>
      <c r="GVB84" s="158"/>
      <c r="GVC84" s="158"/>
      <c r="GVD84" s="158"/>
      <c r="GVE84" s="158"/>
      <c r="GVF84" s="158"/>
      <c r="GVG84" s="158"/>
      <c r="GVH84" s="158"/>
      <c r="GVI84" s="158"/>
      <c r="GVJ84" s="158"/>
      <c r="GVK84" s="158"/>
      <c r="GVL84" s="158"/>
      <c r="GVM84" s="158"/>
      <c r="GVN84" s="158"/>
      <c r="GVO84" s="158"/>
      <c r="GVP84" s="158"/>
      <c r="GVQ84" s="158"/>
      <c r="GVR84" s="158"/>
      <c r="GVS84" s="158"/>
      <c r="GVT84" s="158"/>
      <c r="GVU84" s="158"/>
      <c r="GVV84" s="158"/>
      <c r="GVW84" s="158"/>
      <c r="GVX84" s="158"/>
      <c r="GVY84" s="158"/>
      <c r="GVZ84" s="158"/>
      <c r="GWA84" s="158"/>
      <c r="GWB84" s="158"/>
      <c r="GWC84" s="158"/>
      <c r="GWD84" s="158"/>
      <c r="GWE84" s="158"/>
      <c r="GWF84" s="158"/>
      <c r="GWG84" s="158"/>
      <c r="GWH84" s="158"/>
      <c r="GWI84" s="158"/>
      <c r="GWJ84" s="158"/>
      <c r="GWK84" s="158"/>
      <c r="GWL84" s="158"/>
      <c r="GWM84" s="158"/>
      <c r="GWN84" s="158"/>
      <c r="GWO84" s="158"/>
      <c r="GWP84" s="158"/>
      <c r="GWQ84" s="158"/>
      <c r="GWR84" s="158"/>
      <c r="GWS84" s="158"/>
      <c r="GWT84" s="158"/>
      <c r="GWU84" s="158"/>
      <c r="GWV84" s="158"/>
      <c r="GWW84" s="158"/>
      <c r="GWX84" s="158"/>
      <c r="GWY84" s="158"/>
      <c r="GWZ84" s="158"/>
      <c r="GXA84" s="158"/>
      <c r="GXB84" s="158"/>
      <c r="GXC84" s="158"/>
      <c r="GXD84" s="158"/>
      <c r="GXE84" s="158"/>
      <c r="GXF84" s="158"/>
      <c r="GXG84" s="158"/>
      <c r="GXH84" s="158"/>
      <c r="GXI84" s="158"/>
      <c r="GXJ84" s="158"/>
      <c r="GXK84" s="158"/>
      <c r="GXL84" s="158"/>
      <c r="GXM84" s="158"/>
      <c r="GXN84" s="158"/>
      <c r="GXO84" s="158"/>
      <c r="GXP84" s="158"/>
      <c r="GXQ84" s="158"/>
      <c r="GXR84" s="158"/>
      <c r="GXS84" s="158"/>
      <c r="GXT84" s="158"/>
      <c r="GXU84" s="158"/>
      <c r="GXV84" s="158"/>
      <c r="GXW84" s="158"/>
      <c r="GXX84" s="158"/>
      <c r="GXY84" s="158"/>
      <c r="GXZ84" s="158"/>
      <c r="GYA84" s="158"/>
      <c r="GYB84" s="158"/>
      <c r="GYC84" s="158"/>
      <c r="GYD84" s="158"/>
      <c r="GYE84" s="158"/>
      <c r="GYF84" s="158"/>
      <c r="GYG84" s="158"/>
      <c r="GYH84" s="158"/>
      <c r="GYI84" s="158"/>
      <c r="GYJ84" s="158"/>
      <c r="GYK84" s="158"/>
      <c r="GYL84" s="158"/>
      <c r="GYM84" s="158"/>
      <c r="GYN84" s="158"/>
      <c r="GYO84" s="158"/>
      <c r="GYP84" s="158"/>
      <c r="GYQ84" s="158"/>
      <c r="GYR84" s="158"/>
      <c r="GYS84" s="158"/>
      <c r="GYT84" s="158"/>
      <c r="GYU84" s="158"/>
      <c r="GYV84" s="158"/>
      <c r="GYW84" s="158"/>
      <c r="GYX84" s="158"/>
      <c r="GYY84" s="158"/>
      <c r="GYZ84" s="158"/>
      <c r="GZA84" s="158"/>
      <c r="GZB84" s="158"/>
      <c r="GZC84" s="158"/>
      <c r="GZD84" s="158"/>
      <c r="GZE84" s="158"/>
      <c r="GZF84" s="158"/>
      <c r="GZG84" s="158"/>
      <c r="GZH84" s="158"/>
      <c r="GZI84" s="158"/>
      <c r="GZJ84" s="158"/>
      <c r="GZK84" s="158"/>
      <c r="GZL84" s="158"/>
      <c r="GZM84" s="158"/>
      <c r="GZN84" s="158"/>
      <c r="GZO84" s="158"/>
      <c r="GZP84" s="158"/>
      <c r="GZQ84" s="158"/>
      <c r="GZR84" s="158"/>
      <c r="GZS84" s="158"/>
      <c r="GZT84" s="158"/>
      <c r="GZU84" s="158"/>
      <c r="GZV84" s="158"/>
      <c r="GZW84" s="158"/>
      <c r="GZX84" s="158"/>
      <c r="GZY84" s="158"/>
      <c r="GZZ84" s="158"/>
      <c r="HAA84" s="158"/>
      <c r="HAB84" s="158"/>
      <c r="HAC84" s="158"/>
      <c r="HAD84" s="158"/>
      <c r="HAE84" s="158"/>
      <c r="HAF84" s="158"/>
      <c r="HAG84" s="158"/>
      <c r="HAH84" s="158"/>
      <c r="HAI84" s="158"/>
      <c r="HAJ84" s="158"/>
      <c r="HAK84" s="158"/>
      <c r="HAL84" s="158"/>
      <c r="HAM84" s="158"/>
      <c r="HAN84" s="158"/>
      <c r="HAO84" s="158"/>
      <c r="HAP84" s="158"/>
      <c r="HAQ84" s="158"/>
      <c r="HAR84" s="158"/>
      <c r="HAS84" s="158"/>
      <c r="HAT84" s="158"/>
      <c r="HAU84" s="158"/>
      <c r="HAV84" s="158"/>
      <c r="HAW84" s="158"/>
      <c r="HAX84" s="158"/>
      <c r="HAY84" s="158"/>
      <c r="HAZ84" s="158"/>
      <c r="HBA84" s="158"/>
      <c r="HBB84" s="158"/>
      <c r="HBC84" s="158"/>
      <c r="HBD84" s="158"/>
      <c r="HBE84" s="158"/>
      <c r="HBF84" s="158"/>
      <c r="HBG84" s="158"/>
      <c r="HBH84" s="158"/>
      <c r="HBI84" s="158"/>
      <c r="HBJ84" s="158"/>
      <c r="HBK84" s="158"/>
      <c r="HBL84" s="158"/>
      <c r="HBM84" s="158"/>
      <c r="HBN84" s="158"/>
      <c r="HBO84" s="158"/>
      <c r="HBP84" s="158"/>
      <c r="HBQ84" s="158"/>
      <c r="HBR84" s="158"/>
      <c r="HBS84" s="158"/>
      <c r="HBT84" s="158"/>
      <c r="HBU84" s="158"/>
      <c r="HBV84" s="158"/>
      <c r="HBW84" s="158"/>
      <c r="HBX84" s="158"/>
      <c r="HBY84" s="158"/>
      <c r="HBZ84" s="158"/>
      <c r="HCA84" s="158"/>
      <c r="HCB84" s="158"/>
      <c r="HCC84" s="158"/>
      <c r="HCD84" s="158"/>
      <c r="HCE84" s="158"/>
      <c r="HCF84" s="158"/>
      <c r="HCG84" s="158"/>
      <c r="HCH84" s="158"/>
      <c r="HCI84" s="158"/>
      <c r="HCJ84" s="158"/>
      <c r="HCK84" s="158"/>
      <c r="HCL84" s="158"/>
      <c r="HCM84" s="158"/>
      <c r="HCN84" s="158"/>
      <c r="HCO84" s="158"/>
      <c r="HCP84" s="158"/>
      <c r="HCQ84" s="158"/>
      <c r="HCR84" s="158"/>
      <c r="HCS84" s="158"/>
      <c r="HCT84" s="158"/>
      <c r="HCU84" s="158"/>
      <c r="HCV84" s="158"/>
      <c r="HCW84" s="158"/>
      <c r="HCX84" s="158"/>
      <c r="HCY84" s="158"/>
      <c r="HCZ84" s="158"/>
      <c r="HDA84" s="158"/>
      <c r="HDB84" s="158"/>
      <c r="HDC84" s="158"/>
      <c r="HDD84" s="158"/>
      <c r="HDE84" s="158"/>
      <c r="HDF84" s="158"/>
      <c r="HDG84" s="158"/>
      <c r="HDH84" s="158"/>
      <c r="HDI84" s="158"/>
      <c r="HDJ84" s="158"/>
      <c r="HDK84" s="158"/>
      <c r="HDL84" s="158"/>
      <c r="HDM84" s="158"/>
      <c r="HDN84" s="158"/>
      <c r="HDO84" s="158"/>
      <c r="HDP84" s="158"/>
      <c r="HDQ84" s="158"/>
      <c r="HDR84" s="158"/>
      <c r="HDS84" s="158"/>
      <c r="HDT84" s="158"/>
      <c r="HDU84" s="158"/>
      <c r="HDV84" s="158"/>
      <c r="HDW84" s="158"/>
      <c r="HDX84" s="158"/>
      <c r="HDY84" s="158"/>
      <c r="HDZ84" s="158"/>
      <c r="HEA84" s="158"/>
      <c r="HEB84" s="158"/>
      <c r="HEC84" s="158"/>
      <c r="HED84" s="158"/>
      <c r="HEE84" s="158"/>
      <c r="HEF84" s="158"/>
      <c r="HEG84" s="158"/>
      <c r="HEH84" s="158"/>
      <c r="HEI84" s="158"/>
      <c r="HEJ84" s="158"/>
      <c r="HEK84" s="158"/>
      <c r="HEL84" s="158"/>
      <c r="HEM84" s="158"/>
      <c r="HEN84" s="158"/>
      <c r="HEO84" s="158"/>
      <c r="HEP84" s="158"/>
      <c r="HEQ84" s="158"/>
      <c r="HER84" s="158"/>
      <c r="HES84" s="158"/>
      <c r="HET84" s="158"/>
      <c r="HEU84" s="158"/>
      <c r="HEV84" s="158"/>
      <c r="HEW84" s="158"/>
      <c r="HEX84" s="158"/>
      <c r="HEY84" s="158"/>
      <c r="HEZ84" s="158"/>
      <c r="HFA84" s="158"/>
      <c r="HFB84" s="158"/>
      <c r="HFC84" s="158"/>
      <c r="HFD84" s="158"/>
      <c r="HFE84" s="158"/>
      <c r="HFF84" s="158"/>
      <c r="HFG84" s="158"/>
      <c r="HFH84" s="158"/>
      <c r="HFI84" s="158"/>
      <c r="HFJ84" s="158"/>
      <c r="HFK84" s="158"/>
      <c r="HFL84" s="158"/>
      <c r="HFM84" s="158"/>
      <c r="HFN84" s="158"/>
      <c r="HFO84" s="158"/>
      <c r="HFP84" s="158"/>
      <c r="HFQ84" s="158"/>
      <c r="HFR84" s="158"/>
      <c r="HFS84" s="158"/>
      <c r="HFT84" s="158"/>
      <c r="HFU84" s="158"/>
      <c r="HFV84" s="158"/>
      <c r="HFW84" s="158"/>
      <c r="HFX84" s="158"/>
      <c r="HFY84" s="158"/>
      <c r="HFZ84" s="158"/>
      <c r="HGA84" s="158"/>
      <c r="HGB84" s="158"/>
      <c r="HGC84" s="158"/>
      <c r="HGD84" s="158"/>
      <c r="HGE84" s="158"/>
      <c r="HGF84" s="158"/>
      <c r="HGG84" s="158"/>
      <c r="HGH84" s="158"/>
      <c r="HGI84" s="158"/>
      <c r="HGJ84" s="158"/>
      <c r="HGK84" s="158"/>
      <c r="HGL84" s="158"/>
      <c r="HGM84" s="158"/>
      <c r="HGN84" s="158"/>
      <c r="HGO84" s="158"/>
      <c r="HGP84" s="158"/>
      <c r="HGQ84" s="158"/>
      <c r="HGR84" s="158"/>
      <c r="HGS84" s="158"/>
      <c r="HGT84" s="158"/>
      <c r="HGU84" s="158"/>
      <c r="HGV84" s="158"/>
      <c r="HGW84" s="158"/>
      <c r="HGX84" s="158"/>
      <c r="HGY84" s="158"/>
      <c r="HGZ84" s="158"/>
      <c r="HHA84" s="158"/>
      <c r="HHB84" s="158"/>
      <c r="HHC84" s="158"/>
      <c r="HHD84" s="158"/>
      <c r="HHE84" s="158"/>
      <c r="HHF84" s="158"/>
      <c r="HHG84" s="158"/>
      <c r="HHH84" s="158"/>
      <c r="HHI84" s="158"/>
      <c r="HHJ84" s="158"/>
      <c r="HHK84" s="158"/>
      <c r="HHL84" s="158"/>
      <c r="HHM84" s="158"/>
      <c r="HHN84" s="158"/>
      <c r="HHO84" s="158"/>
      <c r="HHP84" s="158"/>
      <c r="HHQ84" s="158"/>
      <c r="HHR84" s="158"/>
      <c r="HHS84" s="158"/>
      <c r="HHT84" s="158"/>
      <c r="HHU84" s="158"/>
      <c r="HHV84" s="158"/>
      <c r="HHW84" s="158"/>
      <c r="HHX84" s="158"/>
      <c r="HHY84" s="158"/>
      <c r="HHZ84" s="158"/>
      <c r="HIA84" s="158"/>
      <c r="HIB84" s="158"/>
      <c r="HIC84" s="158"/>
      <c r="HID84" s="158"/>
      <c r="HIE84" s="158"/>
      <c r="HIF84" s="158"/>
      <c r="HIG84" s="158"/>
      <c r="HIH84" s="158"/>
      <c r="HII84" s="158"/>
      <c r="HIJ84" s="158"/>
      <c r="HIK84" s="158"/>
      <c r="HIL84" s="158"/>
      <c r="HIM84" s="158"/>
      <c r="HIN84" s="158"/>
      <c r="HIO84" s="158"/>
      <c r="HIP84" s="158"/>
      <c r="HIQ84" s="158"/>
      <c r="HIR84" s="158"/>
      <c r="HIS84" s="158"/>
      <c r="HIT84" s="158"/>
      <c r="HIU84" s="158"/>
      <c r="HIV84" s="158"/>
      <c r="HIW84" s="158"/>
      <c r="HIX84" s="158"/>
      <c r="HIY84" s="158"/>
      <c r="HIZ84" s="158"/>
      <c r="HJA84" s="158"/>
      <c r="HJB84" s="158"/>
      <c r="HJC84" s="158"/>
      <c r="HJD84" s="158"/>
      <c r="HJE84" s="158"/>
      <c r="HJF84" s="158"/>
      <c r="HJG84" s="158"/>
      <c r="HJH84" s="158"/>
      <c r="HJI84" s="158"/>
      <c r="HJJ84" s="158"/>
      <c r="HJK84" s="158"/>
      <c r="HJL84" s="158"/>
      <c r="HJM84" s="158"/>
      <c r="HJN84" s="158"/>
      <c r="HJO84" s="158"/>
      <c r="HJP84" s="158"/>
      <c r="HJQ84" s="158"/>
      <c r="HJR84" s="158"/>
      <c r="HJS84" s="158"/>
      <c r="HJT84" s="158"/>
      <c r="HJU84" s="158"/>
      <c r="HJV84" s="158"/>
      <c r="HJW84" s="158"/>
      <c r="HJX84" s="158"/>
      <c r="HJY84" s="158"/>
      <c r="HJZ84" s="158"/>
      <c r="HKA84" s="158"/>
      <c r="HKB84" s="158"/>
      <c r="HKC84" s="158"/>
      <c r="HKD84" s="158"/>
      <c r="HKE84" s="158"/>
      <c r="HKF84" s="158"/>
      <c r="HKG84" s="158"/>
      <c r="HKH84" s="158"/>
      <c r="HKI84" s="158"/>
      <c r="HKJ84" s="158"/>
      <c r="HKK84" s="158"/>
      <c r="HKL84" s="158"/>
      <c r="HKM84" s="158"/>
      <c r="HKN84" s="158"/>
      <c r="HKO84" s="158"/>
      <c r="HKP84" s="158"/>
      <c r="HKQ84" s="158"/>
      <c r="HKR84" s="158"/>
      <c r="HKS84" s="158"/>
      <c r="HKT84" s="158"/>
      <c r="HKU84" s="158"/>
      <c r="HKV84" s="158"/>
      <c r="HKW84" s="158"/>
      <c r="HKX84" s="158"/>
      <c r="HKY84" s="158"/>
      <c r="HKZ84" s="158"/>
      <c r="HLA84" s="158"/>
      <c r="HLB84" s="158"/>
      <c r="HLC84" s="158"/>
      <c r="HLD84" s="158"/>
      <c r="HLE84" s="158"/>
      <c r="HLF84" s="158"/>
      <c r="HLG84" s="158"/>
      <c r="HLH84" s="158"/>
      <c r="HLI84" s="158"/>
      <c r="HLJ84" s="158"/>
      <c r="HLK84" s="158"/>
      <c r="HLL84" s="158"/>
      <c r="HLM84" s="158"/>
      <c r="HLN84" s="158"/>
      <c r="HLO84" s="158"/>
      <c r="HLP84" s="158"/>
      <c r="HLQ84" s="158"/>
      <c r="HLR84" s="158"/>
      <c r="HLS84" s="158"/>
      <c r="HLT84" s="158"/>
      <c r="HLU84" s="158"/>
      <c r="HLV84" s="158"/>
      <c r="HLW84" s="158"/>
      <c r="HLX84" s="158"/>
      <c r="HLY84" s="158"/>
      <c r="HLZ84" s="158"/>
      <c r="HMA84" s="158"/>
      <c r="HMB84" s="158"/>
      <c r="HMC84" s="158"/>
      <c r="HMD84" s="158"/>
      <c r="HME84" s="158"/>
      <c r="HMF84" s="158"/>
      <c r="HMG84" s="158"/>
      <c r="HMH84" s="158"/>
      <c r="HMI84" s="158"/>
      <c r="HMJ84" s="158"/>
      <c r="HMK84" s="158"/>
      <c r="HML84" s="158"/>
      <c r="HMM84" s="158"/>
      <c r="HMN84" s="158"/>
      <c r="HMO84" s="158"/>
      <c r="HMP84" s="158"/>
      <c r="HMQ84" s="158"/>
      <c r="HMR84" s="158"/>
      <c r="HMS84" s="158"/>
      <c r="HMT84" s="158"/>
      <c r="HMU84" s="158"/>
      <c r="HMV84" s="158"/>
      <c r="HMW84" s="158"/>
      <c r="HMX84" s="158"/>
      <c r="HMY84" s="158"/>
      <c r="HMZ84" s="158"/>
      <c r="HNA84" s="158"/>
      <c r="HNB84" s="158"/>
      <c r="HNC84" s="158"/>
      <c r="HND84" s="158"/>
      <c r="HNE84" s="158"/>
      <c r="HNF84" s="158"/>
      <c r="HNG84" s="158"/>
      <c r="HNH84" s="158"/>
      <c r="HNI84" s="158"/>
      <c r="HNJ84" s="158"/>
      <c r="HNK84" s="158"/>
      <c r="HNL84" s="158"/>
      <c r="HNM84" s="158"/>
      <c r="HNN84" s="158"/>
      <c r="HNO84" s="158"/>
      <c r="HNP84" s="158"/>
      <c r="HNQ84" s="158"/>
      <c r="HNR84" s="158"/>
      <c r="HNS84" s="158"/>
      <c r="HNT84" s="158"/>
      <c r="HNU84" s="158"/>
      <c r="HNV84" s="158"/>
      <c r="HNW84" s="158"/>
      <c r="HNX84" s="158"/>
      <c r="HNY84" s="158"/>
      <c r="HNZ84" s="158"/>
      <c r="HOA84" s="158"/>
      <c r="HOB84" s="158"/>
      <c r="HOC84" s="158"/>
      <c r="HOD84" s="158"/>
      <c r="HOE84" s="158"/>
      <c r="HOF84" s="158"/>
      <c r="HOG84" s="158"/>
      <c r="HOH84" s="158"/>
      <c r="HOI84" s="158"/>
      <c r="HOJ84" s="158"/>
      <c r="HOK84" s="158"/>
      <c r="HOL84" s="158"/>
      <c r="HOM84" s="158"/>
      <c r="HON84" s="158"/>
      <c r="HOO84" s="158"/>
      <c r="HOP84" s="158"/>
      <c r="HOQ84" s="158"/>
      <c r="HOR84" s="158"/>
      <c r="HOS84" s="158"/>
      <c r="HOT84" s="158"/>
      <c r="HOU84" s="158"/>
      <c r="HOV84" s="158"/>
      <c r="HOW84" s="158"/>
      <c r="HOX84" s="158"/>
      <c r="HOY84" s="158"/>
      <c r="HOZ84" s="158"/>
      <c r="HPA84" s="158"/>
      <c r="HPB84" s="158"/>
      <c r="HPC84" s="158"/>
      <c r="HPD84" s="158"/>
      <c r="HPE84" s="158"/>
      <c r="HPF84" s="158"/>
      <c r="HPG84" s="158"/>
      <c r="HPH84" s="158"/>
      <c r="HPI84" s="158"/>
      <c r="HPJ84" s="158"/>
      <c r="HPK84" s="158"/>
      <c r="HPL84" s="158"/>
      <c r="HPM84" s="158"/>
      <c r="HPN84" s="158"/>
      <c r="HPO84" s="158"/>
      <c r="HPP84" s="158"/>
      <c r="HPQ84" s="158"/>
      <c r="HPR84" s="158"/>
      <c r="HPS84" s="158"/>
      <c r="HPT84" s="158"/>
      <c r="HPU84" s="158"/>
      <c r="HPV84" s="158"/>
      <c r="HPW84" s="158"/>
      <c r="HPX84" s="158"/>
      <c r="HPY84" s="158"/>
      <c r="HPZ84" s="158"/>
      <c r="HQA84" s="158"/>
      <c r="HQB84" s="158"/>
      <c r="HQC84" s="158"/>
      <c r="HQD84" s="158"/>
      <c r="HQE84" s="158"/>
      <c r="HQF84" s="158"/>
      <c r="HQG84" s="158"/>
      <c r="HQH84" s="158"/>
      <c r="HQI84" s="158"/>
      <c r="HQJ84" s="158"/>
      <c r="HQK84" s="158"/>
      <c r="HQL84" s="158"/>
      <c r="HQM84" s="158"/>
      <c r="HQN84" s="158"/>
      <c r="HQO84" s="158"/>
      <c r="HQP84" s="158"/>
      <c r="HQQ84" s="158"/>
      <c r="HQR84" s="158"/>
      <c r="HQS84" s="158"/>
      <c r="HQT84" s="158"/>
      <c r="HQU84" s="158"/>
      <c r="HQV84" s="158"/>
      <c r="HQW84" s="158"/>
      <c r="HQX84" s="158"/>
      <c r="HQY84" s="158"/>
      <c r="HQZ84" s="158"/>
      <c r="HRA84" s="158"/>
      <c r="HRB84" s="158"/>
      <c r="HRC84" s="158"/>
      <c r="HRD84" s="158"/>
      <c r="HRE84" s="158"/>
      <c r="HRF84" s="158"/>
      <c r="HRG84" s="158"/>
      <c r="HRH84" s="158"/>
      <c r="HRI84" s="158"/>
      <c r="HRJ84" s="158"/>
      <c r="HRK84" s="158"/>
      <c r="HRL84" s="158"/>
      <c r="HRM84" s="158"/>
      <c r="HRN84" s="158"/>
      <c r="HRO84" s="158"/>
      <c r="HRP84" s="158"/>
      <c r="HRQ84" s="158"/>
      <c r="HRR84" s="158"/>
      <c r="HRS84" s="158"/>
      <c r="HRT84" s="158"/>
      <c r="HRU84" s="158"/>
      <c r="HRV84" s="158"/>
      <c r="HRW84" s="158"/>
      <c r="HRX84" s="158"/>
      <c r="HRY84" s="158"/>
      <c r="HRZ84" s="158"/>
      <c r="HSA84" s="158"/>
      <c r="HSB84" s="158"/>
      <c r="HSC84" s="158"/>
      <c r="HSD84" s="158"/>
      <c r="HSE84" s="158"/>
      <c r="HSF84" s="158"/>
      <c r="HSG84" s="158"/>
      <c r="HSH84" s="158"/>
      <c r="HSI84" s="158"/>
      <c r="HSJ84" s="158"/>
      <c r="HSK84" s="158"/>
      <c r="HSL84" s="158"/>
      <c r="HSM84" s="158"/>
      <c r="HSN84" s="158"/>
      <c r="HSO84" s="158"/>
      <c r="HSP84" s="158"/>
      <c r="HSQ84" s="158"/>
      <c r="HSR84" s="158"/>
      <c r="HSS84" s="158"/>
      <c r="HST84" s="158"/>
      <c r="HSU84" s="158"/>
      <c r="HSV84" s="158"/>
      <c r="HSW84" s="158"/>
      <c r="HSX84" s="158"/>
      <c r="HSY84" s="158"/>
      <c r="HSZ84" s="158"/>
      <c r="HTA84" s="158"/>
      <c r="HTB84" s="158"/>
      <c r="HTC84" s="158"/>
      <c r="HTD84" s="158"/>
      <c r="HTE84" s="158"/>
      <c r="HTF84" s="158"/>
      <c r="HTG84" s="158"/>
      <c r="HTH84" s="158"/>
      <c r="HTI84" s="158"/>
      <c r="HTJ84" s="158"/>
      <c r="HTK84" s="158"/>
      <c r="HTL84" s="158"/>
      <c r="HTM84" s="158"/>
      <c r="HTN84" s="158"/>
      <c r="HTO84" s="158"/>
      <c r="HTP84" s="158"/>
      <c r="HTQ84" s="158"/>
      <c r="HTR84" s="158"/>
      <c r="HTS84" s="158"/>
      <c r="HTT84" s="158"/>
      <c r="HTU84" s="158"/>
      <c r="HTV84" s="158"/>
      <c r="HTW84" s="158"/>
      <c r="HTX84" s="158"/>
      <c r="HTY84" s="158"/>
      <c r="HTZ84" s="158"/>
      <c r="HUA84" s="158"/>
      <c r="HUB84" s="158"/>
      <c r="HUC84" s="158"/>
      <c r="HUD84" s="158"/>
      <c r="HUE84" s="158"/>
      <c r="HUF84" s="158"/>
      <c r="HUG84" s="158"/>
      <c r="HUH84" s="158"/>
      <c r="HUI84" s="158"/>
      <c r="HUJ84" s="158"/>
      <c r="HUK84" s="158"/>
      <c r="HUL84" s="158"/>
      <c r="HUM84" s="158"/>
      <c r="HUN84" s="158"/>
      <c r="HUO84" s="158"/>
      <c r="HUP84" s="158"/>
      <c r="HUQ84" s="158"/>
      <c r="HUR84" s="158"/>
      <c r="HUS84" s="158"/>
      <c r="HUT84" s="158"/>
      <c r="HUU84" s="158"/>
      <c r="HUV84" s="158"/>
      <c r="HUW84" s="158"/>
      <c r="HUX84" s="158"/>
      <c r="HUY84" s="158"/>
      <c r="HUZ84" s="158"/>
      <c r="HVA84" s="158"/>
      <c r="HVB84" s="158"/>
      <c r="HVC84" s="158"/>
      <c r="HVD84" s="158"/>
      <c r="HVE84" s="158"/>
      <c r="HVF84" s="158"/>
      <c r="HVG84" s="158"/>
      <c r="HVH84" s="158"/>
      <c r="HVI84" s="158"/>
      <c r="HVJ84" s="158"/>
      <c r="HVK84" s="158"/>
      <c r="HVL84" s="158"/>
      <c r="HVM84" s="158"/>
      <c r="HVN84" s="158"/>
      <c r="HVO84" s="158"/>
      <c r="HVP84" s="158"/>
      <c r="HVQ84" s="158"/>
      <c r="HVR84" s="158"/>
      <c r="HVS84" s="158"/>
      <c r="HVT84" s="158"/>
      <c r="HVU84" s="158"/>
      <c r="HVV84" s="158"/>
      <c r="HVW84" s="158"/>
      <c r="HVX84" s="158"/>
      <c r="HVY84" s="158"/>
      <c r="HVZ84" s="158"/>
      <c r="HWA84" s="158"/>
      <c r="HWB84" s="158"/>
      <c r="HWC84" s="158"/>
      <c r="HWD84" s="158"/>
      <c r="HWE84" s="158"/>
      <c r="HWF84" s="158"/>
      <c r="HWG84" s="158"/>
      <c r="HWH84" s="158"/>
      <c r="HWI84" s="158"/>
      <c r="HWJ84" s="158"/>
      <c r="HWK84" s="158"/>
      <c r="HWL84" s="158"/>
      <c r="HWM84" s="158"/>
      <c r="HWN84" s="158"/>
      <c r="HWO84" s="158"/>
      <c r="HWP84" s="158"/>
      <c r="HWQ84" s="158"/>
      <c r="HWR84" s="158"/>
      <c r="HWS84" s="158"/>
      <c r="HWT84" s="158"/>
      <c r="HWU84" s="158"/>
      <c r="HWV84" s="158"/>
      <c r="HWW84" s="158"/>
      <c r="HWX84" s="158"/>
      <c r="HWY84" s="158"/>
      <c r="HWZ84" s="158"/>
      <c r="HXA84" s="158"/>
      <c r="HXB84" s="158"/>
      <c r="HXC84" s="158"/>
      <c r="HXD84" s="158"/>
      <c r="HXE84" s="158"/>
      <c r="HXF84" s="158"/>
      <c r="HXG84" s="158"/>
      <c r="HXH84" s="158"/>
      <c r="HXI84" s="158"/>
      <c r="HXJ84" s="158"/>
      <c r="HXK84" s="158"/>
      <c r="HXL84" s="158"/>
      <c r="HXM84" s="158"/>
      <c r="HXN84" s="158"/>
      <c r="HXO84" s="158"/>
      <c r="HXP84" s="158"/>
      <c r="HXQ84" s="158"/>
      <c r="HXR84" s="158"/>
      <c r="HXS84" s="158"/>
      <c r="HXT84" s="158"/>
      <c r="HXU84" s="158"/>
      <c r="HXV84" s="158"/>
      <c r="HXW84" s="158"/>
      <c r="HXX84" s="158"/>
      <c r="HXY84" s="158"/>
      <c r="HXZ84" s="158"/>
      <c r="HYA84" s="158"/>
      <c r="HYB84" s="158"/>
      <c r="HYC84" s="158"/>
      <c r="HYD84" s="158"/>
      <c r="HYE84" s="158"/>
      <c r="HYF84" s="158"/>
      <c r="HYG84" s="158"/>
      <c r="HYH84" s="158"/>
      <c r="HYI84" s="158"/>
      <c r="HYJ84" s="158"/>
      <c r="HYK84" s="158"/>
      <c r="HYL84" s="158"/>
      <c r="HYM84" s="158"/>
      <c r="HYN84" s="158"/>
      <c r="HYO84" s="158"/>
      <c r="HYP84" s="158"/>
      <c r="HYQ84" s="158"/>
      <c r="HYR84" s="158"/>
      <c r="HYS84" s="158"/>
      <c r="HYT84" s="158"/>
      <c r="HYU84" s="158"/>
      <c r="HYV84" s="158"/>
      <c r="HYW84" s="158"/>
      <c r="HYX84" s="158"/>
      <c r="HYY84" s="158"/>
      <c r="HYZ84" s="158"/>
      <c r="HZA84" s="158"/>
      <c r="HZB84" s="158"/>
      <c r="HZC84" s="158"/>
      <c r="HZD84" s="158"/>
      <c r="HZE84" s="158"/>
      <c r="HZF84" s="158"/>
      <c r="HZG84" s="158"/>
      <c r="HZH84" s="158"/>
      <c r="HZI84" s="158"/>
      <c r="HZJ84" s="158"/>
      <c r="HZK84" s="158"/>
      <c r="HZL84" s="158"/>
      <c r="HZM84" s="158"/>
      <c r="HZN84" s="158"/>
      <c r="HZO84" s="158"/>
      <c r="HZP84" s="158"/>
      <c r="HZQ84" s="158"/>
      <c r="HZR84" s="158"/>
      <c r="HZS84" s="158"/>
      <c r="HZT84" s="158"/>
      <c r="HZU84" s="158"/>
      <c r="HZV84" s="158"/>
      <c r="HZW84" s="158"/>
      <c r="HZX84" s="158"/>
      <c r="HZY84" s="158"/>
      <c r="HZZ84" s="158"/>
      <c r="IAA84" s="158"/>
      <c r="IAB84" s="158"/>
      <c r="IAC84" s="158"/>
      <c r="IAD84" s="158"/>
      <c r="IAE84" s="158"/>
      <c r="IAF84" s="158"/>
      <c r="IAG84" s="158"/>
      <c r="IAH84" s="158"/>
      <c r="IAI84" s="158"/>
      <c r="IAJ84" s="158"/>
      <c r="IAK84" s="158"/>
      <c r="IAL84" s="158"/>
      <c r="IAM84" s="158"/>
      <c r="IAN84" s="158"/>
      <c r="IAO84" s="158"/>
      <c r="IAP84" s="158"/>
      <c r="IAQ84" s="158"/>
      <c r="IAR84" s="158"/>
      <c r="IAS84" s="158"/>
      <c r="IAT84" s="158"/>
      <c r="IAU84" s="158"/>
      <c r="IAV84" s="158"/>
      <c r="IAW84" s="158"/>
      <c r="IAX84" s="158"/>
      <c r="IAY84" s="158"/>
      <c r="IAZ84" s="158"/>
      <c r="IBA84" s="158"/>
      <c r="IBB84" s="158"/>
      <c r="IBC84" s="158"/>
      <c r="IBD84" s="158"/>
      <c r="IBE84" s="158"/>
      <c r="IBF84" s="158"/>
      <c r="IBG84" s="158"/>
      <c r="IBH84" s="158"/>
      <c r="IBI84" s="158"/>
      <c r="IBJ84" s="158"/>
      <c r="IBK84" s="158"/>
      <c r="IBL84" s="158"/>
      <c r="IBM84" s="158"/>
      <c r="IBN84" s="158"/>
      <c r="IBO84" s="158"/>
      <c r="IBP84" s="158"/>
      <c r="IBQ84" s="158"/>
      <c r="IBR84" s="158"/>
      <c r="IBS84" s="158"/>
      <c r="IBT84" s="158"/>
      <c r="IBU84" s="158"/>
      <c r="IBV84" s="158"/>
      <c r="IBW84" s="158"/>
      <c r="IBX84" s="158"/>
      <c r="IBY84" s="158"/>
      <c r="IBZ84" s="158"/>
      <c r="ICA84" s="158"/>
      <c r="ICB84" s="158"/>
      <c r="ICC84" s="158"/>
      <c r="ICD84" s="158"/>
      <c r="ICE84" s="158"/>
      <c r="ICF84" s="158"/>
      <c r="ICG84" s="158"/>
      <c r="ICH84" s="158"/>
      <c r="ICI84" s="158"/>
      <c r="ICJ84" s="158"/>
      <c r="ICK84" s="158"/>
      <c r="ICL84" s="158"/>
      <c r="ICM84" s="158"/>
      <c r="ICN84" s="158"/>
      <c r="ICO84" s="158"/>
      <c r="ICP84" s="158"/>
      <c r="ICQ84" s="158"/>
      <c r="ICR84" s="158"/>
      <c r="ICS84" s="158"/>
      <c r="ICT84" s="158"/>
      <c r="ICU84" s="158"/>
      <c r="ICV84" s="158"/>
      <c r="ICW84" s="158"/>
      <c r="ICX84" s="158"/>
      <c r="ICY84" s="158"/>
      <c r="ICZ84" s="158"/>
      <c r="IDA84" s="158"/>
      <c r="IDB84" s="158"/>
      <c r="IDC84" s="158"/>
      <c r="IDD84" s="158"/>
      <c r="IDE84" s="158"/>
      <c r="IDF84" s="158"/>
      <c r="IDG84" s="158"/>
      <c r="IDH84" s="158"/>
      <c r="IDI84" s="158"/>
      <c r="IDJ84" s="158"/>
      <c r="IDK84" s="158"/>
      <c r="IDL84" s="158"/>
      <c r="IDM84" s="158"/>
      <c r="IDN84" s="158"/>
      <c r="IDO84" s="158"/>
      <c r="IDP84" s="158"/>
      <c r="IDQ84" s="158"/>
      <c r="IDR84" s="158"/>
      <c r="IDS84" s="158"/>
      <c r="IDT84" s="158"/>
      <c r="IDU84" s="158"/>
      <c r="IDV84" s="158"/>
      <c r="IDW84" s="158"/>
      <c r="IDX84" s="158"/>
      <c r="IDY84" s="158"/>
      <c r="IDZ84" s="158"/>
      <c r="IEA84" s="158"/>
      <c r="IEB84" s="158"/>
      <c r="IEC84" s="158"/>
      <c r="IED84" s="158"/>
      <c r="IEE84" s="158"/>
      <c r="IEF84" s="158"/>
      <c r="IEG84" s="158"/>
      <c r="IEH84" s="158"/>
      <c r="IEI84" s="158"/>
      <c r="IEJ84" s="158"/>
      <c r="IEK84" s="158"/>
      <c r="IEL84" s="158"/>
      <c r="IEM84" s="158"/>
      <c r="IEN84" s="158"/>
      <c r="IEO84" s="158"/>
      <c r="IEP84" s="158"/>
      <c r="IEQ84" s="158"/>
      <c r="IER84" s="158"/>
      <c r="IES84" s="158"/>
      <c r="IET84" s="158"/>
      <c r="IEU84" s="158"/>
      <c r="IEV84" s="158"/>
      <c r="IEW84" s="158"/>
      <c r="IEX84" s="158"/>
      <c r="IEY84" s="158"/>
      <c r="IEZ84" s="158"/>
      <c r="IFA84" s="158"/>
      <c r="IFB84" s="158"/>
      <c r="IFC84" s="158"/>
      <c r="IFD84" s="158"/>
      <c r="IFE84" s="158"/>
      <c r="IFF84" s="158"/>
      <c r="IFG84" s="158"/>
      <c r="IFH84" s="158"/>
      <c r="IFI84" s="158"/>
      <c r="IFJ84" s="158"/>
      <c r="IFK84" s="158"/>
      <c r="IFL84" s="158"/>
      <c r="IFM84" s="158"/>
      <c r="IFN84" s="158"/>
      <c r="IFO84" s="158"/>
      <c r="IFP84" s="158"/>
      <c r="IFQ84" s="158"/>
      <c r="IFR84" s="158"/>
      <c r="IFS84" s="158"/>
      <c r="IFT84" s="158"/>
      <c r="IFU84" s="158"/>
      <c r="IFV84" s="158"/>
      <c r="IFW84" s="158"/>
      <c r="IFX84" s="158"/>
      <c r="IFY84" s="158"/>
      <c r="IFZ84" s="158"/>
      <c r="IGA84" s="158"/>
      <c r="IGB84" s="158"/>
      <c r="IGC84" s="158"/>
      <c r="IGD84" s="158"/>
      <c r="IGE84" s="158"/>
      <c r="IGF84" s="158"/>
      <c r="IGG84" s="158"/>
      <c r="IGH84" s="158"/>
      <c r="IGI84" s="158"/>
      <c r="IGJ84" s="158"/>
      <c r="IGK84" s="158"/>
      <c r="IGL84" s="158"/>
      <c r="IGM84" s="158"/>
      <c r="IGN84" s="158"/>
      <c r="IGO84" s="158"/>
      <c r="IGP84" s="158"/>
      <c r="IGQ84" s="158"/>
      <c r="IGR84" s="158"/>
      <c r="IGS84" s="158"/>
      <c r="IGT84" s="158"/>
      <c r="IGU84" s="158"/>
      <c r="IGV84" s="158"/>
      <c r="IGW84" s="158"/>
      <c r="IGX84" s="158"/>
      <c r="IGY84" s="158"/>
      <c r="IGZ84" s="158"/>
      <c r="IHA84" s="158"/>
      <c r="IHB84" s="158"/>
      <c r="IHC84" s="158"/>
      <c r="IHD84" s="158"/>
      <c r="IHE84" s="158"/>
      <c r="IHF84" s="158"/>
      <c r="IHG84" s="158"/>
      <c r="IHH84" s="158"/>
      <c r="IHI84" s="158"/>
      <c r="IHJ84" s="158"/>
      <c r="IHK84" s="158"/>
      <c r="IHL84" s="158"/>
      <c r="IHM84" s="158"/>
      <c r="IHN84" s="158"/>
      <c r="IHO84" s="158"/>
      <c r="IHP84" s="158"/>
      <c r="IHQ84" s="158"/>
      <c r="IHR84" s="158"/>
      <c r="IHS84" s="158"/>
      <c r="IHT84" s="158"/>
      <c r="IHU84" s="158"/>
      <c r="IHV84" s="158"/>
      <c r="IHW84" s="158"/>
      <c r="IHX84" s="158"/>
      <c r="IHY84" s="158"/>
      <c r="IHZ84" s="158"/>
      <c r="IIA84" s="158"/>
      <c r="IIB84" s="158"/>
      <c r="IIC84" s="158"/>
      <c r="IID84" s="158"/>
      <c r="IIE84" s="158"/>
      <c r="IIF84" s="158"/>
      <c r="IIG84" s="158"/>
      <c r="IIH84" s="158"/>
      <c r="III84" s="158"/>
      <c r="IIJ84" s="158"/>
      <c r="IIK84" s="158"/>
      <c r="IIL84" s="158"/>
      <c r="IIM84" s="158"/>
      <c r="IIN84" s="158"/>
      <c r="IIO84" s="158"/>
      <c r="IIP84" s="158"/>
      <c r="IIQ84" s="158"/>
      <c r="IIR84" s="158"/>
      <c r="IIS84" s="158"/>
      <c r="IIT84" s="158"/>
      <c r="IIU84" s="158"/>
      <c r="IIV84" s="158"/>
      <c r="IIW84" s="158"/>
      <c r="IIX84" s="158"/>
      <c r="IIY84" s="158"/>
      <c r="IIZ84" s="158"/>
      <c r="IJA84" s="158"/>
      <c r="IJB84" s="158"/>
      <c r="IJC84" s="158"/>
      <c r="IJD84" s="158"/>
      <c r="IJE84" s="158"/>
      <c r="IJF84" s="158"/>
      <c r="IJG84" s="158"/>
      <c r="IJH84" s="158"/>
      <c r="IJI84" s="158"/>
      <c r="IJJ84" s="158"/>
      <c r="IJK84" s="158"/>
      <c r="IJL84" s="158"/>
      <c r="IJM84" s="158"/>
      <c r="IJN84" s="158"/>
      <c r="IJO84" s="158"/>
      <c r="IJP84" s="158"/>
      <c r="IJQ84" s="158"/>
      <c r="IJR84" s="158"/>
      <c r="IJS84" s="158"/>
      <c r="IJT84" s="158"/>
      <c r="IJU84" s="158"/>
      <c r="IJV84" s="158"/>
      <c r="IJW84" s="158"/>
      <c r="IJX84" s="158"/>
      <c r="IJY84" s="158"/>
      <c r="IJZ84" s="158"/>
      <c r="IKA84" s="158"/>
      <c r="IKB84" s="158"/>
      <c r="IKC84" s="158"/>
      <c r="IKD84" s="158"/>
      <c r="IKE84" s="158"/>
      <c r="IKF84" s="158"/>
      <c r="IKG84" s="158"/>
      <c r="IKH84" s="158"/>
      <c r="IKI84" s="158"/>
      <c r="IKJ84" s="158"/>
      <c r="IKK84" s="158"/>
      <c r="IKL84" s="158"/>
      <c r="IKM84" s="158"/>
      <c r="IKN84" s="158"/>
      <c r="IKO84" s="158"/>
      <c r="IKP84" s="158"/>
      <c r="IKQ84" s="158"/>
      <c r="IKR84" s="158"/>
      <c r="IKS84" s="158"/>
      <c r="IKT84" s="158"/>
      <c r="IKU84" s="158"/>
      <c r="IKV84" s="158"/>
      <c r="IKW84" s="158"/>
      <c r="IKX84" s="158"/>
      <c r="IKY84" s="158"/>
      <c r="IKZ84" s="158"/>
      <c r="ILA84" s="158"/>
      <c r="ILB84" s="158"/>
      <c r="ILC84" s="158"/>
      <c r="ILD84" s="158"/>
      <c r="ILE84" s="158"/>
      <c r="ILF84" s="158"/>
      <c r="ILG84" s="158"/>
      <c r="ILH84" s="158"/>
      <c r="ILI84" s="158"/>
      <c r="ILJ84" s="158"/>
      <c r="ILK84" s="158"/>
      <c r="ILL84" s="158"/>
      <c r="ILM84" s="158"/>
      <c r="ILN84" s="158"/>
      <c r="ILO84" s="158"/>
      <c r="ILP84" s="158"/>
      <c r="ILQ84" s="158"/>
      <c r="ILR84" s="158"/>
      <c r="ILS84" s="158"/>
      <c r="ILT84" s="158"/>
      <c r="ILU84" s="158"/>
      <c r="ILV84" s="158"/>
      <c r="ILW84" s="158"/>
      <c r="ILX84" s="158"/>
      <c r="ILY84" s="158"/>
      <c r="ILZ84" s="158"/>
      <c r="IMA84" s="158"/>
      <c r="IMB84" s="158"/>
      <c r="IMC84" s="158"/>
      <c r="IMD84" s="158"/>
      <c r="IME84" s="158"/>
      <c r="IMF84" s="158"/>
      <c r="IMG84" s="158"/>
      <c r="IMH84" s="158"/>
      <c r="IMI84" s="158"/>
      <c r="IMJ84" s="158"/>
      <c r="IMK84" s="158"/>
      <c r="IML84" s="158"/>
      <c r="IMM84" s="158"/>
      <c r="IMN84" s="158"/>
      <c r="IMO84" s="158"/>
      <c r="IMP84" s="158"/>
      <c r="IMQ84" s="158"/>
      <c r="IMR84" s="158"/>
      <c r="IMS84" s="158"/>
      <c r="IMT84" s="158"/>
      <c r="IMU84" s="158"/>
      <c r="IMV84" s="158"/>
      <c r="IMW84" s="158"/>
      <c r="IMX84" s="158"/>
      <c r="IMY84" s="158"/>
      <c r="IMZ84" s="158"/>
      <c r="INA84" s="158"/>
      <c r="INB84" s="158"/>
      <c r="INC84" s="158"/>
      <c r="IND84" s="158"/>
      <c r="INE84" s="158"/>
      <c r="INF84" s="158"/>
      <c r="ING84" s="158"/>
      <c r="INH84" s="158"/>
      <c r="INI84" s="158"/>
      <c r="INJ84" s="158"/>
      <c r="INK84" s="158"/>
      <c r="INL84" s="158"/>
      <c r="INM84" s="158"/>
      <c r="INN84" s="158"/>
      <c r="INO84" s="158"/>
      <c r="INP84" s="158"/>
      <c r="INQ84" s="158"/>
      <c r="INR84" s="158"/>
      <c r="INS84" s="158"/>
      <c r="INT84" s="158"/>
      <c r="INU84" s="158"/>
      <c r="INV84" s="158"/>
      <c r="INW84" s="158"/>
      <c r="INX84" s="158"/>
      <c r="INY84" s="158"/>
      <c r="INZ84" s="158"/>
      <c r="IOA84" s="158"/>
      <c r="IOB84" s="158"/>
      <c r="IOC84" s="158"/>
      <c r="IOD84" s="158"/>
      <c r="IOE84" s="158"/>
      <c r="IOF84" s="158"/>
      <c r="IOG84" s="158"/>
      <c r="IOH84" s="158"/>
      <c r="IOI84" s="158"/>
      <c r="IOJ84" s="158"/>
      <c r="IOK84" s="158"/>
      <c r="IOL84" s="158"/>
      <c r="IOM84" s="158"/>
      <c r="ION84" s="158"/>
      <c r="IOO84" s="158"/>
      <c r="IOP84" s="158"/>
      <c r="IOQ84" s="158"/>
      <c r="IOR84" s="158"/>
      <c r="IOS84" s="158"/>
      <c r="IOT84" s="158"/>
      <c r="IOU84" s="158"/>
      <c r="IOV84" s="158"/>
      <c r="IOW84" s="158"/>
      <c r="IOX84" s="158"/>
      <c r="IOY84" s="158"/>
      <c r="IOZ84" s="158"/>
      <c r="IPA84" s="158"/>
      <c r="IPB84" s="158"/>
      <c r="IPC84" s="158"/>
      <c r="IPD84" s="158"/>
      <c r="IPE84" s="158"/>
      <c r="IPF84" s="158"/>
      <c r="IPG84" s="158"/>
      <c r="IPH84" s="158"/>
      <c r="IPI84" s="158"/>
      <c r="IPJ84" s="158"/>
      <c r="IPK84" s="158"/>
      <c r="IPL84" s="158"/>
      <c r="IPM84" s="158"/>
      <c r="IPN84" s="158"/>
      <c r="IPO84" s="158"/>
      <c r="IPP84" s="158"/>
      <c r="IPQ84" s="158"/>
      <c r="IPR84" s="158"/>
      <c r="IPS84" s="158"/>
      <c r="IPT84" s="158"/>
      <c r="IPU84" s="158"/>
      <c r="IPV84" s="158"/>
      <c r="IPW84" s="158"/>
      <c r="IPX84" s="158"/>
      <c r="IPY84" s="158"/>
      <c r="IPZ84" s="158"/>
      <c r="IQA84" s="158"/>
      <c r="IQB84" s="158"/>
      <c r="IQC84" s="158"/>
      <c r="IQD84" s="158"/>
      <c r="IQE84" s="158"/>
      <c r="IQF84" s="158"/>
      <c r="IQG84" s="158"/>
      <c r="IQH84" s="158"/>
      <c r="IQI84" s="158"/>
      <c r="IQJ84" s="158"/>
      <c r="IQK84" s="158"/>
      <c r="IQL84" s="158"/>
      <c r="IQM84" s="158"/>
      <c r="IQN84" s="158"/>
      <c r="IQO84" s="158"/>
      <c r="IQP84" s="158"/>
      <c r="IQQ84" s="158"/>
      <c r="IQR84" s="158"/>
      <c r="IQS84" s="158"/>
      <c r="IQT84" s="158"/>
      <c r="IQU84" s="158"/>
      <c r="IQV84" s="158"/>
      <c r="IQW84" s="158"/>
      <c r="IQX84" s="158"/>
      <c r="IQY84" s="158"/>
      <c r="IQZ84" s="158"/>
      <c r="IRA84" s="158"/>
      <c r="IRB84" s="158"/>
      <c r="IRC84" s="158"/>
      <c r="IRD84" s="158"/>
      <c r="IRE84" s="158"/>
      <c r="IRF84" s="158"/>
      <c r="IRG84" s="158"/>
      <c r="IRH84" s="158"/>
      <c r="IRI84" s="158"/>
      <c r="IRJ84" s="158"/>
      <c r="IRK84" s="158"/>
      <c r="IRL84" s="158"/>
      <c r="IRM84" s="158"/>
      <c r="IRN84" s="158"/>
      <c r="IRO84" s="158"/>
      <c r="IRP84" s="158"/>
      <c r="IRQ84" s="158"/>
      <c r="IRR84" s="158"/>
      <c r="IRS84" s="158"/>
      <c r="IRT84" s="158"/>
      <c r="IRU84" s="158"/>
      <c r="IRV84" s="158"/>
      <c r="IRW84" s="158"/>
      <c r="IRX84" s="158"/>
      <c r="IRY84" s="158"/>
      <c r="IRZ84" s="158"/>
      <c r="ISA84" s="158"/>
      <c r="ISB84" s="158"/>
      <c r="ISC84" s="158"/>
      <c r="ISD84" s="158"/>
      <c r="ISE84" s="158"/>
      <c r="ISF84" s="158"/>
      <c r="ISG84" s="158"/>
      <c r="ISH84" s="158"/>
      <c r="ISI84" s="158"/>
      <c r="ISJ84" s="158"/>
      <c r="ISK84" s="158"/>
      <c r="ISL84" s="158"/>
      <c r="ISM84" s="158"/>
      <c r="ISN84" s="158"/>
      <c r="ISO84" s="158"/>
      <c r="ISP84" s="158"/>
      <c r="ISQ84" s="158"/>
      <c r="ISR84" s="158"/>
      <c r="ISS84" s="158"/>
      <c r="IST84" s="158"/>
      <c r="ISU84" s="158"/>
      <c r="ISV84" s="158"/>
      <c r="ISW84" s="158"/>
      <c r="ISX84" s="158"/>
      <c r="ISY84" s="158"/>
      <c r="ISZ84" s="158"/>
      <c r="ITA84" s="158"/>
      <c r="ITB84" s="158"/>
      <c r="ITC84" s="158"/>
      <c r="ITD84" s="158"/>
      <c r="ITE84" s="158"/>
      <c r="ITF84" s="158"/>
      <c r="ITG84" s="158"/>
      <c r="ITH84" s="158"/>
      <c r="ITI84" s="158"/>
      <c r="ITJ84" s="158"/>
      <c r="ITK84" s="158"/>
      <c r="ITL84" s="158"/>
      <c r="ITM84" s="158"/>
      <c r="ITN84" s="158"/>
      <c r="ITO84" s="158"/>
      <c r="ITP84" s="158"/>
      <c r="ITQ84" s="158"/>
      <c r="ITR84" s="158"/>
      <c r="ITS84" s="158"/>
      <c r="ITT84" s="158"/>
      <c r="ITU84" s="158"/>
      <c r="ITV84" s="158"/>
      <c r="ITW84" s="158"/>
      <c r="ITX84" s="158"/>
      <c r="ITY84" s="158"/>
      <c r="ITZ84" s="158"/>
      <c r="IUA84" s="158"/>
      <c r="IUB84" s="158"/>
      <c r="IUC84" s="158"/>
      <c r="IUD84" s="158"/>
      <c r="IUE84" s="158"/>
      <c r="IUF84" s="158"/>
      <c r="IUG84" s="158"/>
      <c r="IUH84" s="158"/>
      <c r="IUI84" s="158"/>
      <c r="IUJ84" s="158"/>
      <c r="IUK84" s="158"/>
      <c r="IUL84" s="158"/>
      <c r="IUM84" s="158"/>
      <c r="IUN84" s="158"/>
      <c r="IUO84" s="158"/>
      <c r="IUP84" s="158"/>
      <c r="IUQ84" s="158"/>
      <c r="IUR84" s="158"/>
      <c r="IUS84" s="158"/>
      <c r="IUT84" s="158"/>
      <c r="IUU84" s="158"/>
      <c r="IUV84" s="158"/>
      <c r="IUW84" s="158"/>
      <c r="IUX84" s="158"/>
      <c r="IUY84" s="158"/>
      <c r="IUZ84" s="158"/>
      <c r="IVA84" s="158"/>
      <c r="IVB84" s="158"/>
      <c r="IVC84" s="158"/>
      <c r="IVD84" s="158"/>
      <c r="IVE84" s="158"/>
      <c r="IVF84" s="158"/>
      <c r="IVG84" s="158"/>
      <c r="IVH84" s="158"/>
      <c r="IVI84" s="158"/>
      <c r="IVJ84" s="158"/>
      <c r="IVK84" s="158"/>
      <c r="IVL84" s="158"/>
      <c r="IVM84" s="158"/>
      <c r="IVN84" s="158"/>
      <c r="IVO84" s="158"/>
      <c r="IVP84" s="158"/>
      <c r="IVQ84" s="158"/>
      <c r="IVR84" s="158"/>
      <c r="IVS84" s="158"/>
      <c r="IVT84" s="158"/>
      <c r="IVU84" s="158"/>
      <c r="IVV84" s="158"/>
      <c r="IVW84" s="158"/>
      <c r="IVX84" s="158"/>
      <c r="IVY84" s="158"/>
      <c r="IVZ84" s="158"/>
      <c r="IWA84" s="158"/>
      <c r="IWB84" s="158"/>
      <c r="IWC84" s="158"/>
      <c r="IWD84" s="158"/>
      <c r="IWE84" s="158"/>
      <c r="IWF84" s="158"/>
      <c r="IWG84" s="158"/>
      <c r="IWH84" s="158"/>
      <c r="IWI84" s="158"/>
      <c r="IWJ84" s="158"/>
      <c r="IWK84" s="158"/>
      <c r="IWL84" s="158"/>
      <c r="IWM84" s="158"/>
      <c r="IWN84" s="158"/>
      <c r="IWO84" s="158"/>
      <c r="IWP84" s="158"/>
      <c r="IWQ84" s="158"/>
      <c r="IWR84" s="158"/>
      <c r="IWS84" s="158"/>
      <c r="IWT84" s="158"/>
      <c r="IWU84" s="158"/>
      <c r="IWV84" s="158"/>
      <c r="IWW84" s="158"/>
      <c r="IWX84" s="158"/>
      <c r="IWY84" s="158"/>
      <c r="IWZ84" s="158"/>
      <c r="IXA84" s="158"/>
      <c r="IXB84" s="158"/>
      <c r="IXC84" s="158"/>
      <c r="IXD84" s="158"/>
      <c r="IXE84" s="158"/>
      <c r="IXF84" s="158"/>
      <c r="IXG84" s="158"/>
      <c r="IXH84" s="158"/>
      <c r="IXI84" s="158"/>
      <c r="IXJ84" s="158"/>
      <c r="IXK84" s="158"/>
      <c r="IXL84" s="158"/>
      <c r="IXM84" s="158"/>
      <c r="IXN84" s="158"/>
      <c r="IXO84" s="158"/>
      <c r="IXP84" s="158"/>
      <c r="IXQ84" s="158"/>
      <c r="IXR84" s="158"/>
      <c r="IXS84" s="158"/>
      <c r="IXT84" s="158"/>
      <c r="IXU84" s="158"/>
      <c r="IXV84" s="158"/>
      <c r="IXW84" s="158"/>
      <c r="IXX84" s="158"/>
      <c r="IXY84" s="158"/>
      <c r="IXZ84" s="158"/>
      <c r="IYA84" s="158"/>
      <c r="IYB84" s="158"/>
      <c r="IYC84" s="158"/>
      <c r="IYD84" s="158"/>
      <c r="IYE84" s="158"/>
      <c r="IYF84" s="158"/>
      <c r="IYG84" s="158"/>
      <c r="IYH84" s="158"/>
      <c r="IYI84" s="158"/>
      <c r="IYJ84" s="158"/>
      <c r="IYK84" s="158"/>
      <c r="IYL84" s="158"/>
      <c r="IYM84" s="158"/>
      <c r="IYN84" s="158"/>
      <c r="IYO84" s="158"/>
      <c r="IYP84" s="158"/>
      <c r="IYQ84" s="158"/>
      <c r="IYR84" s="158"/>
      <c r="IYS84" s="158"/>
      <c r="IYT84" s="158"/>
      <c r="IYU84" s="158"/>
      <c r="IYV84" s="158"/>
      <c r="IYW84" s="158"/>
      <c r="IYX84" s="158"/>
      <c r="IYY84" s="158"/>
      <c r="IYZ84" s="158"/>
      <c r="IZA84" s="158"/>
      <c r="IZB84" s="158"/>
      <c r="IZC84" s="158"/>
      <c r="IZD84" s="158"/>
      <c r="IZE84" s="158"/>
      <c r="IZF84" s="158"/>
      <c r="IZG84" s="158"/>
      <c r="IZH84" s="158"/>
      <c r="IZI84" s="158"/>
      <c r="IZJ84" s="158"/>
      <c r="IZK84" s="158"/>
      <c r="IZL84" s="158"/>
      <c r="IZM84" s="158"/>
      <c r="IZN84" s="158"/>
      <c r="IZO84" s="158"/>
      <c r="IZP84" s="158"/>
      <c r="IZQ84" s="158"/>
      <c r="IZR84" s="158"/>
      <c r="IZS84" s="158"/>
      <c r="IZT84" s="158"/>
      <c r="IZU84" s="158"/>
      <c r="IZV84" s="158"/>
      <c r="IZW84" s="158"/>
      <c r="IZX84" s="158"/>
      <c r="IZY84" s="158"/>
      <c r="IZZ84" s="158"/>
      <c r="JAA84" s="158"/>
      <c r="JAB84" s="158"/>
      <c r="JAC84" s="158"/>
      <c r="JAD84" s="158"/>
      <c r="JAE84" s="158"/>
      <c r="JAF84" s="158"/>
      <c r="JAG84" s="158"/>
      <c r="JAH84" s="158"/>
      <c r="JAI84" s="158"/>
      <c r="JAJ84" s="158"/>
      <c r="JAK84" s="158"/>
      <c r="JAL84" s="158"/>
      <c r="JAM84" s="158"/>
      <c r="JAN84" s="158"/>
      <c r="JAO84" s="158"/>
      <c r="JAP84" s="158"/>
      <c r="JAQ84" s="158"/>
      <c r="JAR84" s="158"/>
      <c r="JAS84" s="158"/>
      <c r="JAT84" s="158"/>
      <c r="JAU84" s="158"/>
      <c r="JAV84" s="158"/>
      <c r="JAW84" s="158"/>
      <c r="JAX84" s="158"/>
      <c r="JAY84" s="158"/>
      <c r="JAZ84" s="158"/>
      <c r="JBA84" s="158"/>
      <c r="JBB84" s="158"/>
      <c r="JBC84" s="158"/>
      <c r="JBD84" s="158"/>
      <c r="JBE84" s="158"/>
      <c r="JBF84" s="158"/>
      <c r="JBG84" s="158"/>
      <c r="JBH84" s="158"/>
      <c r="JBI84" s="158"/>
      <c r="JBJ84" s="158"/>
      <c r="JBK84" s="158"/>
      <c r="JBL84" s="158"/>
      <c r="JBM84" s="158"/>
      <c r="JBN84" s="158"/>
      <c r="JBO84" s="158"/>
      <c r="JBP84" s="158"/>
      <c r="JBQ84" s="158"/>
      <c r="JBR84" s="158"/>
      <c r="JBS84" s="158"/>
      <c r="JBT84" s="158"/>
      <c r="JBU84" s="158"/>
      <c r="JBV84" s="158"/>
      <c r="JBW84" s="158"/>
      <c r="JBX84" s="158"/>
      <c r="JBY84" s="158"/>
      <c r="JBZ84" s="158"/>
      <c r="JCA84" s="158"/>
      <c r="JCB84" s="158"/>
      <c r="JCC84" s="158"/>
      <c r="JCD84" s="158"/>
      <c r="JCE84" s="158"/>
      <c r="JCF84" s="158"/>
      <c r="JCG84" s="158"/>
      <c r="JCH84" s="158"/>
      <c r="JCI84" s="158"/>
      <c r="JCJ84" s="158"/>
      <c r="JCK84" s="158"/>
      <c r="JCL84" s="158"/>
      <c r="JCM84" s="158"/>
      <c r="JCN84" s="158"/>
      <c r="JCO84" s="158"/>
      <c r="JCP84" s="158"/>
      <c r="JCQ84" s="158"/>
      <c r="JCR84" s="158"/>
      <c r="JCS84" s="158"/>
      <c r="JCT84" s="158"/>
      <c r="JCU84" s="158"/>
      <c r="JCV84" s="158"/>
      <c r="JCW84" s="158"/>
      <c r="JCX84" s="158"/>
      <c r="JCY84" s="158"/>
      <c r="JCZ84" s="158"/>
      <c r="JDA84" s="158"/>
      <c r="JDB84" s="158"/>
      <c r="JDC84" s="158"/>
      <c r="JDD84" s="158"/>
      <c r="JDE84" s="158"/>
      <c r="JDF84" s="158"/>
      <c r="JDG84" s="158"/>
      <c r="JDH84" s="158"/>
      <c r="JDI84" s="158"/>
      <c r="JDJ84" s="158"/>
      <c r="JDK84" s="158"/>
      <c r="JDL84" s="158"/>
      <c r="JDM84" s="158"/>
      <c r="JDN84" s="158"/>
      <c r="JDO84" s="158"/>
      <c r="JDP84" s="158"/>
      <c r="JDQ84" s="158"/>
      <c r="JDR84" s="158"/>
      <c r="JDS84" s="158"/>
      <c r="JDT84" s="158"/>
      <c r="JDU84" s="158"/>
      <c r="JDV84" s="158"/>
      <c r="JDW84" s="158"/>
      <c r="JDX84" s="158"/>
      <c r="JDY84" s="158"/>
      <c r="JDZ84" s="158"/>
      <c r="JEA84" s="158"/>
      <c r="JEB84" s="158"/>
      <c r="JEC84" s="158"/>
      <c r="JED84" s="158"/>
      <c r="JEE84" s="158"/>
      <c r="JEF84" s="158"/>
      <c r="JEG84" s="158"/>
      <c r="JEH84" s="158"/>
      <c r="JEI84" s="158"/>
      <c r="JEJ84" s="158"/>
      <c r="JEK84" s="158"/>
      <c r="JEL84" s="158"/>
      <c r="JEM84" s="158"/>
      <c r="JEN84" s="158"/>
      <c r="JEO84" s="158"/>
      <c r="JEP84" s="158"/>
      <c r="JEQ84" s="158"/>
      <c r="JER84" s="158"/>
      <c r="JES84" s="158"/>
      <c r="JET84" s="158"/>
      <c r="JEU84" s="158"/>
      <c r="JEV84" s="158"/>
      <c r="JEW84" s="158"/>
      <c r="JEX84" s="158"/>
      <c r="JEY84" s="158"/>
      <c r="JEZ84" s="158"/>
      <c r="JFA84" s="158"/>
      <c r="JFB84" s="158"/>
      <c r="JFC84" s="158"/>
      <c r="JFD84" s="158"/>
      <c r="JFE84" s="158"/>
      <c r="JFF84" s="158"/>
      <c r="JFG84" s="158"/>
      <c r="JFH84" s="158"/>
      <c r="JFI84" s="158"/>
      <c r="JFJ84" s="158"/>
      <c r="JFK84" s="158"/>
      <c r="JFL84" s="158"/>
      <c r="JFM84" s="158"/>
      <c r="JFN84" s="158"/>
      <c r="JFO84" s="158"/>
      <c r="JFP84" s="158"/>
      <c r="JFQ84" s="158"/>
      <c r="JFR84" s="158"/>
      <c r="JFS84" s="158"/>
      <c r="JFT84" s="158"/>
      <c r="JFU84" s="158"/>
      <c r="JFV84" s="158"/>
      <c r="JFW84" s="158"/>
      <c r="JFX84" s="158"/>
      <c r="JFY84" s="158"/>
      <c r="JFZ84" s="158"/>
      <c r="JGA84" s="158"/>
      <c r="JGB84" s="158"/>
      <c r="JGC84" s="158"/>
      <c r="JGD84" s="158"/>
      <c r="JGE84" s="158"/>
      <c r="JGF84" s="158"/>
      <c r="JGG84" s="158"/>
      <c r="JGH84" s="158"/>
      <c r="JGI84" s="158"/>
      <c r="JGJ84" s="158"/>
      <c r="JGK84" s="158"/>
      <c r="JGL84" s="158"/>
      <c r="JGM84" s="158"/>
      <c r="JGN84" s="158"/>
      <c r="JGO84" s="158"/>
      <c r="JGP84" s="158"/>
      <c r="JGQ84" s="158"/>
      <c r="JGR84" s="158"/>
      <c r="JGS84" s="158"/>
      <c r="JGT84" s="158"/>
      <c r="JGU84" s="158"/>
      <c r="JGV84" s="158"/>
      <c r="JGW84" s="158"/>
      <c r="JGX84" s="158"/>
      <c r="JGY84" s="158"/>
      <c r="JGZ84" s="158"/>
      <c r="JHA84" s="158"/>
      <c r="JHB84" s="158"/>
      <c r="JHC84" s="158"/>
      <c r="JHD84" s="158"/>
      <c r="JHE84" s="158"/>
      <c r="JHF84" s="158"/>
      <c r="JHG84" s="158"/>
      <c r="JHH84" s="158"/>
      <c r="JHI84" s="158"/>
      <c r="JHJ84" s="158"/>
      <c r="JHK84" s="158"/>
      <c r="JHL84" s="158"/>
      <c r="JHM84" s="158"/>
      <c r="JHN84" s="158"/>
      <c r="JHO84" s="158"/>
      <c r="JHP84" s="158"/>
      <c r="JHQ84" s="158"/>
      <c r="JHR84" s="158"/>
      <c r="JHS84" s="158"/>
      <c r="JHT84" s="158"/>
      <c r="JHU84" s="158"/>
      <c r="JHV84" s="158"/>
      <c r="JHW84" s="158"/>
      <c r="JHX84" s="158"/>
      <c r="JHY84" s="158"/>
      <c r="JHZ84" s="158"/>
      <c r="JIA84" s="158"/>
      <c r="JIB84" s="158"/>
      <c r="JIC84" s="158"/>
      <c r="JID84" s="158"/>
      <c r="JIE84" s="158"/>
      <c r="JIF84" s="158"/>
      <c r="JIG84" s="158"/>
      <c r="JIH84" s="158"/>
      <c r="JII84" s="158"/>
      <c r="JIJ84" s="158"/>
      <c r="JIK84" s="158"/>
      <c r="JIL84" s="158"/>
      <c r="JIM84" s="158"/>
      <c r="JIN84" s="158"/>
      <c r="JIO84" s="158"/>
      <c r="JIP84" s="158"/>
      <c r="JIQ84" s="158"/>
      <c r="JIR84" s="158"/>
      <c r="JIS84" s="158"/>
      <c r="JIT84" s="158"/>
      <c r="JIU84" s="158"/>
      <c r="JIV84" s="158"/>
      <c r="JIW84" s="158"/>
      <c r="JIX84" s="158"/>
      <c r="JIY84" s="158"/>
      <c r="JIZ84" s="158"/>
      <c r="JJA84" s="158"/>
      <c r="JJB84" s="158"/>
      <c r="JJC84" s="158"/>
      <c r="JJD84" s="158"/>
      <c r="JJE84" s="158"/>
      <c r="JJF84" s="158"/>
      <c r="JJG84" s="158"/>
      <c r="JJH84" s="158"/>
      <c r="JJI84" s="158"/>
      <c r="JJJ84" s="158"/>
      <c r="JJK84" s="158"/>
      <c r="JJL84" s="158"/>
      <c r="JJM84" s="158"/>
      <c r="JJN84" s="158"/>
      <c r="JJO84" s="158"/>
      <c r="JJP84" s="158"/>
      <c r="JJQ84" s="158"/>
      <c r="JJR84" s="158"/>
      <c r="JJS84" s="158"/>
      <c r="JJT84" s="158"/>
      <c r="JJU84" s="158"/>
      <c r="JJV84" s="158"/>
      <c r="JJW84" s="158"/>
      <c r="JJX84" s="158"/>
      <c r="JJY84" s="158"/>
      <c r="JJZ84" s="158"/>
      <c r="JKA84" s="158"/>
      <c r="JKB84" s="158"/>
      <c r="JKC84" s="158"/>
      <c r="JKD84" s="158"/>
      <c r="JKE84" s="158"/>
      <c r="JKF84" s="158"/>
      <c r="JKG84" s="158"/>
      <c r="JKH84" s="158"/>
      <c r="JKI84" s="158"/>
      <c r="JKJ84" s="158"/>
      <c r="JKK84" s="158"/>
      <c r="JKL84" s="158"/>
      <c r="JKM84" s="158"/>
      <c r="JKN84" s="158"/>
      <c r="JKO84" s="158"/>
      <c r="JKP84" s="158"/>
      <c r="JKQ84" s="158"/>
      <c r="JKR84" s="158"/>
      <c r="JKS84" s="158"/>
      <c r="JKT84" s="158"/>
      <c r="JKU84" s="158"/>
      <c r="JKV84" s="158"/>
      <c r="JKW84" s="158"/>
      <c r="JKX84" s="158"/>
      <c r="JKY84" s="158"/>
      <c r="JKZ84" s="158"/>
      <c r="JLA84" s="158"/>
      <c r="JLB84" s="158"/>
      <c r="JLC84" s="158"/>
      <c r="JLD84" s="158"/>
      <c r="JLE84" s="158"/>
      <c r="JLF84" s="158"/>
      <c r="JLG84" s="158"/>
      <c r="JLH84" s="158"/>
      <c r="JLI84" s="158"/>
      <c r="JLJ84" s="158"/>
      <c r="JLK84" s="158"/>
      <c r="JLL84" s="158"/>
      <c r="JLM84" s="158"/>
      <c r="JLN84" s="158"/>
      <c r="JLO84" s="158"/>
      <c r="JLP84" s="158"/>
      <c r="JLQ84" s="158"/>
      <c r="JLR84" s="158"/>
      <c r="JLS84" s="158"/>
      <c r="JLT84" s="158"/>
      <c r="JLU84" s="158"/>
      <c r="JLV84" s="158"/>
      <c r="JLW84" s="158"/>
      <c r="JLX84" s="158"/>
      <c r="JLY84" s="158"/>
      <c r="JLZ84" s="158"/>
      <c r="JMA84" s="158"/>
      <c r="JMB84" s="158"/>
      <c r="JMC84" s="158"/>
      <c r="JMD84" s="158"/>
      <c r="JME84" s="158"/>
      <c r="JMF84" s="158"/>
      <c r="JMG84" s="158"/>
      <c r="JMH84" s="158"/>
      <c r="JMI84" s="158"/>
      <c r="JMJ84" s="158"/>
      <c r="JMK84" s="158"/>
      <c r="JML84" s="158"/>
      <c r="JMM84" s="158"/>
      <c r="JMN84" s="158"/>
      <c r="JMO84" s="158"/>
      <c r="JMP84" s="158"/>
      <c r="JMQ84" s="158"/>
      <c r="JMR84" s="158"/>
      <c r="JMS84" s="158"/>
      <c r="JMT84" s="158"/>
      <c r="JMU84" s="158"/>
      <c r="JMV84" s="158"/>
      <c r="JMW84" s="158"/>
      <c r="JMX84" s="158"/>
      <c r="JMY84" s="158"/>
      <c r="JMZ84" s="158"/>
      <c r="JNA84" s="158"/>
      <c r="JNB84" s="158"/>
      <c r="JNC84" s="158"/>
      <c r="JND84" s="158"/>
      <c r="JNE84" s="158"/>
      <c r="JNF84" s="158"/>
      <c r="JNG84" s="158"/>
      <c r="JNH84" s="158"/>
      <c r="JNI84" s="158"/>
      <c r="JNJ84" s="158"/>
      <c r="JNK84" s="158"/>
      <c r="JNL84" s="158"/>
      <c r="JNM84" s="158"/>
      <c r="JNN84" s="158"/>
      <c r="JNO84" s="158"/>
      <c r="JNP84" s="158"/>
      <c r="JNQ84" s="158"/>
      <c r="JNR84" s="158"/>
      <c r="JNS84" s="158"/>
      <c r="JNT84" s="158"/>
      <c r="JNU84" s="158"/>
      <c r="JNV84" s="158"/>
      <c r="JNW84" s="158"/>
      <c r="JNX84" s="158"/>
      <c r="JNY84" s="158"/>
      <c r="JNZ84" s="158"/>
      <c r="JOA84" s="158"/>
      <c r="JOB84" s="158"/>
      <c r="JOC84" s="158"/>
      <c r="JOD84" s="158"/>
      <c r="JOE84" s="158"/>
      <c r="JOF84" s="158"/>
      <c r="JOG84" s="158"/>
      <c r="JOH84" s="158"/>
      <c r="JOI84" s="158"/>
      <c r="JOJ84" s="158"/>
      <c r="JOK84" s="158"/>
      <c r="JOL84" s="158"/>
      <c r="JOM84" s="158"/>
      <c r="JON84" s="158"/>
      <c r="JOO84" s="158"/>
      <c r="JOP84" s="158"/>
      <c r="JOQ84" s="158"/>
      <c r="JOR84" s="158"/>
      <c r="JOS84" s="158"/>
      <c r="JOT84" s="158"/>
      <c r="JOU84" s="158"/>
      <c r="JOV84" s="158"/>
      <c r="JOW84" s="158"/>
      <c r="JOX84" s="158"/>
      <c r="JOY84" s="158"/>
      <c r="JOZ84" s="158"/>
      <c r="JPA84" s="158"/>
      <c r="JPB84" s="158"/>
      <c r="JPC84" s="158"/>
      <c r="JPD84" s="158"/>
      <c r="JPE84" s="158"/>
      <c r="JPF84" s="158"/>
      <c r="JPG84" s="158"/>
      <c r="JPH84" s="158"/>
      <c r="JPI84" s="158"/>
      <c r="JPJ84" s="158"/>
      <c r="JPK84" s="158"/>
      <c r="JPL84" s="158"/>
      <c r="JPM84" s="158"/>
      <c r="JPN84" s="158"/>
      <c r="JPO84" s="158"/>
      <c r="JPP84" s="158"/>
      <c r="JPQ84" s="158"/>
      <c r="JPR84" s="158"/>
      <c r="JPS84" s="158"/>
      <c r="JPT84" s="158"/>
      <c r="JPU84" s="158"/>
      <c r="JPV84" s="158"/>
      <c r="JPW84" s="158"/>
      <c r="JPX84" s="158"/>
      <c r="JPY84" s="158"/>
      <c r="JPZ84" s="158"/>
      <c r="JQA84" s="158"/>
      <c r="JQB84" s="158"/>
      <c r="JQC84" s="158"/>
      <c r="JQD84" s="158"/>
      <c r="JQE84" s="158"/>
      <c r="JQF84" s="158"/>
      <c r="JQG84" s="158"/>
      <c r="JQH84" s="158"/>
      <c r="JQI84" s="158"/>
      <c r="JQJ84" s="158"/>
      <c r="JQK84" s="158"/>
      <c r="JQL84" s="158"/>
      <c r="JQM84" s="158"/>
      <c r="JQN84" s="158"/>
      <c r="JQO84" s="158"/>
      <c r="JQP84" s="158"/>
      <c r="JQQ84" s="158"/>
      <c r="JQR84" s="158"/>
      <c r="JQS84" s="158"/>
      <c r="JQT84" s="158"/>
      <c r="JQU84" s="158"/>
      <c r="JQV84" s="158"/>
      <c r="JQW84" s="158"/>
      <c r="JQX84" s="158"/>
      <c r="JQY84" s="158"/>
      <c r="JQZ84" s="158"/>
      <c r="JRA84" s="158"/>
      <c r="JRB84" s="158"/>
      <c r="JRC84" s="158"/>
      <c r="JRD84" s="158"/>
      <c r="JRE84" s="158"/>
      <c r="JRF84" s="158"/>
      <c r="JRG84" s="158"/>
      <c r="JRH84" s="158"/>
      <c r="JRI84" s="158"/>
      <c r="JRJ84" s="158"/>
      <c r="JRK84" s="158"/>
      <c r="JRL84" s="158"/>
      <c r="JRM84" s="158"/>
      <c r="JRN84" s="158"/>
      <c r="JRO84" s="158"/>
      <c r="JRP84" s="158"/>
      <c r="JRQ84" s="158"/>
      <c r="JRR84" s="158"/>
      <c r="JRS84" s="158"/>
      <c r="JRT84" s="158"/>
      <c r="JRU84" s="158"/>
      <c r="JRV84" s="158"/>
      <c r="JRW84" s="158"/>
      <c r="JRX84" s="158"/>
      <c r="JRY84" s="158"/>
      <c r="JRZ84" s="158"/>
      <c r="JSA84" s="158"/>
      <c r="JSB84" s="158"/>
      <c r="JSC84" s="158"/>
      <c r="JSD84" s="158"/>
      <c r="JSE84" s="158"/>
      <c r="JSF84" s="158"/>
      <c r="JSG84" s="158"/>
      <c r="JSH84" s="158"/>
      <c r="JSI84" s="158"/>
      <c r="JSJ84" s="158"/>
      <c r="JSK84" s="158"/>
      <c r="JSL84" s="158"/>
      <c r="JSM84" s="158"/>
      <c r="JSN84" s="158"/>
      <c r="JSO84" s="158"/>
      <c r="JSP84" s="158"/>
      <c r="JSQ84" s="158"/>
      <c r="JSR84" s="158"/>
      <c r="JSS84" s="158"/>
      <c r="JST84" s="158"/>
      <c r="JSU84" s="158"/>
      <c r="JSV84" s="158"/>
      <c r="JSW84" s="158"/>
      <c r="JSX84" s="158"/>
      <c r="JSY84" s="158"/>
      <c r="JSZ84" s="158"/>
      <c r="JTA84" s="158"/>
      <c r="JTB84" s="158"/>
      <c r="JTC84" s="158"/>
      <c r="JTD84" s="158"/>
      <c r="JTE84" s="158"/>
      <c r="JTF84" s="158"/>
      <c r="JTG84" s="158"/>
      <c r="JTH84" s="158"/>
      <c r="JTI84" s="158"/>
      <c r="JTJ84" s="158"/>
      <c r="JTK84" s="158"/>
      <c r="JTL84" s="158"/>
      <c r="JTM84" s="158"/>
      <c r="JTN84" s="158"/>
      <c r="JTO84" s="158"/>
      <c r="JTP84" s="158"/>
      <c r="JTQ84" s="158"/>
      <c r="JTR84" s="158"/>
      <c r="JTS84" s="158"/>
      <c r="JTT84" s="158"/>
      <c r="JTU84" s="158"/>
      <c r="JTV84" s="158"/>
      <c r="JTW84" s="158"/>
      <c r="JTX84" s="158"/>
      <c r="JTY84" s="158"/>
      <c r="JTZ84" s="158"/>
      <c r="JUA84" s="158"/>
      <c r="JUB84" s="158"/>
      <c r="JUC84" s="158"/>
      <c r="JUD84" s="158"/>
      <c r="JUE84" s="158"/>
      <c r="JUF84" s="158"/>
      <c r="JUG84" s="158"/>
      <c r="JUH84" s="158"/>
      <c r="JUI84" s="158"/>
      <c r="JUJ84" s="158"/>
      <c r="JUK84" s="158"/>
      <c r="JUL84" s="158"/>
      <c r="JUM84" s="158"/>
      <c r="JUN84" s="158"/>
      <c r="JUO84" s="158"/>
      <c r="JUP84" s="158"/>
      <c r="JUQ84" s="158"/>
      <c r="JUR84" s="158"/>
      <c r="JUS84" s="158"/>
      <c r="JUT84" s="158"/>
      <c r="JUU84" s="158"/>
      <c r="JUV84" s="158"/>
      <c r="JUW84" s="158"/>
      <c r="JUX84" s="158"/>
      <c r="JUY84" s="158"/>
      <c r="JUZ84" s="158"/>
      <c r="JVA84" s="158"/>
      <c r="JVB84" s="158"/>
      <c r="JVC84" s="158"/>
      <c r="JVD84" s="158"/>
      <c r="JVE84" s="158"/>
      <c r="JVF84" s="158"/>
      <c r="JVG84" s="158"/>
      <c r="JVH84" s="158"/>
      <c r="JVI84" s="158"/>
      <c r="JVJ84" s="158"/>
      <c r="JVK84" s="158"/>
      <c r="JVL84" s="158"/>
      <c r="JVM84" s="158"/>
      <c r="JVN84" s="158"/>
      <c r="JVO84" s="158"/>
      <c r="JVP84" s="158"/>
      <c r="JVQ84" s="158"/>
      <c r="JVR84" s="158"/>
      <c r="JVS84" s="158"/>
      <c r="JVT84" s="158"/>
      <c r="JVU84" s="158"/>
      <c r="JVV84" s="158"/>
      <c r="JVW84" s="158"/>
      <c r="JVX84" s="158"/>
      <c r="JVY84" s="158"/>
      <c r="JVZ84" s="158"/>
      <c r="JWA84" s="158"/>
      <c r="JWB84" s="158"/>
      <c r="JWC84" s="158"/>
      <c r="JWD84" s="158"/>
      <c r="JWE84" s="158"/>
      <c r="JWF84" s="158"/>
      <c r="JWG84" s="158"/>
      <c r="JWH84" s="158"/>
      <c r="JWI84" s="158"/>
      <c r="JWJ84" s="158"/>
      <c r="JWK84" s="158"/>
      <c r="JWL84" s="158"/>
      <c r="JWM84" s="158"/>
      <c r="JWN84" s="158"/>
      <c r="JWO84" s="158"/>
      <c r="JWP84" s="158"/>
      <c r="JWQ84" s="158"/>
      <c r="JWR84" s="158"/>
      <c r="JWS84" s="158"/>
      <c r="JWT84" s="158"/>
      <c r="JWU84" s="158"/>
      <c r="JWV84" s="158"/>
      <c r="JWW84" s="158"/>
      <c r="JWX84" s="158"/>
      <c r="JWY84" s="158"/>
      <c r="JWZ84" s="158"/>
      <c r="JXA84" s="158"/>
      <c r="JXB84" s="158"/>
      <c r="JXC84" s="158"/>
      <c r="JXD84" s="158"/>
      <c r="JXE84" s="158"/>
      <c r="JXF84" s="158"/>
      <c r="JXG84" s="158"/>
      <c r="JXH84" s="158"/>
      <c r="JXI84" s="158"/>
      <c r="JXJ84" s="158"/>
      <c r="JXK84" s="158"/>
      <c r="JXL84" s="158"/>
      <c r="JXM84" s="158"/>
      <c r="JXN84" s="158"/>
      <c r="JXO84" s="158"/>
      <c r="JXP84" s="158"/>
      <c r="JXQ84" s="158"/>
      <c r="JXR84" s="158"/>
      <c r="JXS84" s="158"/>
      <c r="JXT84" s="158"/>
      <c r="JXU84" s="158"/>
      <c r="JXV84" s="158"/>
      <c r="JXW84" s="158"/>
      <c r="JXX84" s="158"/>
      <c r="JXY84" s="158"/>
      <c r="JXZ84" s="158"/>
      <c r="JYA84" s="158"/>
      <c r="JYB84" s="158"/>
      <c r="JYC84" s="158"/>
      <c r="JYD84" s="158"/>
      <c r="JYE84" s="158"/>
      <c r="JYF84" s="158"/>
      <c r="JYG84" s="158"/>
      <c r="JYH84" s="158"/>
      <c r="JYI84" s="158"/>
      <c r="JYJ84" s="158"/>
      <c r="JYK84" s="158"/>
      <c r="JYL84" s="158"/>
      <c r="JYM84" s="158"/>
      <c r="JYN84" s="158"/>
      <c r="JYO84" s="158"/>
      <c r="JYP84" s="158"/>
      <c r="JYQ84" s="158"/>
      <c r="JYR84" s="158"/>
      <c r="JYS84" s="158"/>
      <c r="JYT84" s="158"/>
      <c r="JYU84" s="158"/>
      <c r="JYV84" s="158"/>
      <c r="JYW84" s="158"/>
      <c r="JYX84" s="158"/>
      <c r="JYY84" s="158"/>
      <c r="JYZ84" s="158"/>
      <c r="JZA84" s="158"/>
      <c r="JZB84" s="158"/>
      <c r="JZC84" s="158"/>
      <c r="JZD84" s="158"/>
      <c r="JZE84" s="158"/>
      <c r="JZF84" s="158"/>
      <c r="JZG84" s="158"/>
      <c r="JZH84" s="158"/>
      <c r="JZI84" s="158"/>
      <c r="JZJ84" s="158"/>
      <c r="JZK84" s="158"/>
      <c r="JZL84" s="158"/>
      <c r="JZM84" s="158"/>
      <c r="JZN84" s="158"/>
      <c r="JZO84" s="158"/>
      <c r="JZP84" s="158"/>
      <c r="JZQ84" s="158"/>
      <c r="JZR84" s="158"/>
      <c r="JZS84" s="158"/>
      <c r="JZT84" s="158"/>
      <c r="JZU84" s="158"/>
      <c r="JZV84" s="158"/>
      <c r="JZW84" s="158"/>
      <c r="JZX84" s="158"/>
      <c r="JZY84" s="158"/>
      <c r="JZZ84" s="158"/>
      <c r="KAA84" s="158"/>
      <c r="KAB84" s="158"/>
      <c r="KAC84" s="158"/>
      <c r="KAD84" s="158"/>
      <c r="KAE84" s="158"/>
      <c r="KAF84" s="158"/>
      <c r="KAG84" s="158"/>
      <c r="KAH84" s="158"/>
      <c r="KAI84" s="158"/>
      <c r="KAJ84" s="158"/>
      <c r="KAK84" s="158"/>
      <c r="KAL84" s="158"/>
      <c r="KAM84" s="158"/>
      <c r="KAN84" s="158"/>
      <c r="KAO84" s="158"/>
      <c r="KAP84" s="158"/>
      <c r="KAQ84" s="158"/>
      <c r="KAR84" s="158"/>
      <c r="KAS84" s="158"/>
      <c r="KAT84" s="158"/>
      <c r="KAU84" s="158"/>
      <c r="KAV84" s="158"/>
      <c r="KAW84" s="158"/>
      <c r="KAX84" s="158"/>
      <c r="KAY84" s="158"/>
      <c r="KAZ84" s="158"/>
      <c r="KBA84" s="158"/>
      <c r="KBB84" s="158"/>
      <c r="KBC84" s="158"/>
      <c r="KBD84" s="158"/>
      <c r="KBE84" s="158"/>
      <c r="KBF84" s="158"/>
      <c r="KBG84" s="158"/>
      <c r="KBH84" s="158"/>
      <c r="KBI84" s="158"/>
      <c r="KBJ84" s="158"/>
      <c r="KBK84" s="158"/>
      <c r="KBL84" s="158"/>
      <c r="KBM84" s="158"/>
      <c r="KBN84" s="158"/>
      <c r="KBO84" s="158"/>
      <c r="KBP84" s="158"/>
      <c r="KBQ84" s="158"/>
      <c r="KBR84" s="158"/>
      <c r="KBS84" s="158"/>
      <c r="KBT84" s="158"/>
      <c r="KBU84" s="158"/>
      <c r="KBV84" s="158"/>
      <c r="KBW84" s="158"/>
      <c r="KBX84" s="158"/>
      <c r="KBY84" s="158"/>
      <c r="KBZ84" s="158"/>
      <c r="KCA84" s="158"/>
      <c r="KCB84" s="158"/>
      <c r="KCC84" s="158"/>
      <c r="KCD84" s="158"/>
      <c r="KCE84" s="158"/>
      <c r="KCF84" s="158"/>
      <c r="KCG84" s="158"/>
      <c r="KCH84" s="158"/>
      <c r="KCI84" s="158"/>
      <c r="KCJ84" s="158"/>
      <c r="KCK84" s="158"/>
      <c r="KCL84" s="158"/>
      <c r="KCM84" s="158"/>
      <c r="KCN84" s="158"/>
      <c r="KCO84" s="158"/>
      <c r="KCP84" s="158"/>
      <c r="KCQ84" s="158"/>
      <c r="KCR84" s="158"/>
      <c r="KCS84" s="158"/>
      <c r="KCT84" s="158"/>
      <c r="KCU84" s="158"/>
      <c r="KCV84" s="158"/>
      <c r="KCW84" s="158"/>
      <c r="KCX84" s="158"/>
      <c r="KCY84" s="158"/>
      <c r="KCZ84" s="158"/>
      <c r="KDA84" s="158"/>
      <c r="KDB84" s="158"/>
      <c r="KDC84" s="158"/>
      <c r="KDD84" s="158"/>
      <c r="KDE84" s="158"/>
      <c r="KDF84" s="158"/>
      <c r="KDG84" s="158"/>
      <c r="KDH84" s="158"/>
      <c r="KDI84" s="158"/>
      <c r="KDJ84" s="158"/>
      <c r="KDK84" s="158"/>
      <c r="KDL84" s="158"/>
      <c r="KDM84" s="158"/>
      <c r="KDN84" s="158"/>
      <c r="KDO84" s="158"/>
      <c r="KDP84" s="158"/>
      <c r="KDQ84" s="158"/>
      <c r="KDR84" s="158"/>
      <c r="KDS84" s="158"/>
      <c r="KDT84" s="158"/>
      <c r="KDU84" s="158"/>
      <c r="KDV84" s="158"/>
      <c r="KDW84" s="158"/>
      <c r="KDX84" s="158"/>
      <c r="KDY84" s="158"/>
      <c r="KDZ84" s="158"/>
      <c r="KEA84" s="158"/>
      <c r="KEB84" s="158"/>
      <c r="KEC84" s="158"/>
      <c r="KED84" s="158"/>
      <c r="KEE84" s="158"/>
      <c r="KEF84" s="158"/>
      <c r="KEG84" s="158"/>
      <c r="KEH84" s="158"/>
      <c r="KEI84" s="158"/>
      <c r="KEJ84" s="158"/>
      <c r="KEK84" s="158"/>
      <c r="KEL84" s="158"/>
      <c r="KEM84" s="158"/>
      <c r="KEN84" s="158"/>
      <c r="KEO84" s="158"/>
      <c r="KEP84" s="158"/>
      <c r="KEQ84" s="158"/>
      <c r="KER84" s="158"/>
      <c r="KES84" s="158"/>
      <c r="KET84" s="158"/>
      <c r="KEU84" s="158"/>
      <c r="KEV84" s="158"/>
      <c r="KEW84" s="158"/>
      <c r="KEX84" s="158"/>
      <c r="KEY84" s="158"/>
      <c r="KEZ84" s="158"/>
      <c r="KFA84" s="158"/>
      <c r="KFB84" s="158"/>
      <c r="KFC84" s="158"/>
      <c r="KFD84" s="158"/>
      <c r="KFE84" s="158"/>
      <c r="KFF84" s="158"/>
      <c r="KFG84" s="158"/>
      <c r="KFH84" s="158"/>
      <c r="KFI84" s="158"/>
      <c r="KFJ84" s="158"/>
      <c r="KFK84" s="158"/>
      <c r="KFL84" s="158"/>
      <c r="KFM84" s="158"/>
      <c r="KFN84" s="158"/>
      <c r="KFO84" s="158"/>
      <c r="KFP84" s="158"/>
      <c r="KFQ84" s="158"/>
      <c r="KFR84" s="158"/>
      <c r="KFS84" s="158"/>
      <c r="KFT84" s="158"/>
      <c r="KFU84" s="158"/>
      <c r="KFV84" s="158"/>
      <c r="KFW84" s="158"/>
      <c r="KFX84" s="158"/>
      <c r="KFY84" s="158"/>
      <c r="KFZ84" s="158"/>
      <c r="KGA84" s="158"/>
      <c r="KGB84" s="158"/>
      <c r="KGC84" s="158"/>
      <c r="KGD84" s="158"/>
      <c r="KGE84" s="158"/>
      <c r="KGF84" s="158"/>
      <c r="KGG84" s="158"/>
      <c r="KGH84" s="158"/>
      <c r="KGI84" s="158"/>
      <c r="KGJ84" s="158"/>
      <c r="KGK84" s="158"/>
      <c r="KGL84" s="158"/>
      <c r="KGM84" s="158"/>
      <c r="KGN84" s="158"/>
      <c r="KGO84" s="158"/>
      <c r="KGP84" s="158"/>
      <c r="KGQ84" s="158"/>
      <c r="KGR84" s="158"/>
      <c r="KGS84" s="158"/>
      <c r="KGT84" s="158"/>
      <c r="KGU84" s="158"/>
      <c r="KGV84" s="158"/>
      <c r="KGW84" s="158"/>
      <c r="KGX84" s="158"/>
      <c r="KGY84" s="158"/>
      <c r="KGZ84" s="158"/>
      <c r="KHA84" s="158"/>
      <c r="KHB84" s="158"/>
      <c r="KHC84" s="158"/>
      <c r="KHD84" s="158"/>
      <c r="KHE84" s="158"/>
      <c r="KHF84" s="158"/>
      <c r="KHG84" s="158"/>
      <c r="KHH84" s="158"/>
      <c r="KHI84" s="158"/>
      <c r="KHJ84" s="158"/>
      <c r="KHK84" s="158"/>
      <c r="KHL84" s="158"/>
      <c r="KHM84" s="158"/>
      <c r="KHN84" s="158"/>
      <c r="KHO84" s="158"/>
      <c r="KHP84" s="158"/>
      <c r="KHQ84" s="158"/>
      <c r="KHR84" s="158"/>
      <c r="KHS84" s="158"/>
      <c r="KHT84" s="158"/>
      <c r="KHU84" s="158"/>
      <c r="KHV84" s="158"/>
      <c r="KHW84" s="158"/>
      <c r="KHX84" s="158"/>
      <c r="KHY84" s="158"/>
      <c r="KHZ84" s="158"/>
      <c r="KIA84" s="158"/>
      <c r="KIB84" s="158"/>
      <c r="KIC84" s="158"/>
      <c r="KID84" s="158"/>
      <c r="KIE84" s="158"/>
      <c r="KIF84" s="158"/>
      <c r="KIG84" s="158"/>
      <c r="KIH84" s="158"/>
      <c r="KII84" s="158"/>
      <c r="KIJ84" s="158"/>
      <c r="KIK84" s="158"/>
      <c r="KIL84" s="158"/>
      <c r="KIM84" s="158"/>
      <c r="KIN84" s="158"/>
      <c r="KIO84" s="158"/>
      <c r="KIP84" s="158"/>
      <c r="KIQ84" s="158"/>
      <c r="KIR84" s="158"/>
      <c r="KIS84" s="158"/>
      <c r="KIT84" s="158"/>
      <c r="KIU84" s="158"/>
      <c r="KIV84" s="158"/>
      <c r="KIW84" s="158"/>
      <c r="KIX84" s="158"/>
      <c r="KIY84" s="158"/>
      <c r="KIZ84" s="158"/>
      <c r="KJA84" s="158"/>
      <c r="KJB84" s="158"/>
      <c r="KJC84" s="158"/>
      <c r="KJD84" s="158"/>
      <c r="KJE84" s="158"/>
      <c r="KJF84" s="158"/>
      <c r="KJG84" s="158"/>
      <c r="KJH84" s="158"/>
      <c r="KJI84" s="158"/>
      <c r="KJJ84" s="158"/>
      <c r="KJK84" s="158"/>
      <c r="KJL84" s="158"/>
      <c r="KJM84" s="158"/>
      <c r="KJN84" s="158"/>
      <c r="KJO84" s="158"/>
      <c r="KJP84" s="158"/>
      <c r="KJQ84" s="158"/>
      <c r="KJR84" s="158"/>
      <c r="KJS84" s="158"/>
      <c r="KJT84" s="158"/>
      <c r="KJU84" s="158"/>
      <c r="KJV84" s="158"/>
      <c r="KJW84" s="158"/>
      <c r="KJX84" s="158"/>
      <c r="KJY84" s="158"/>
      <c r="KJZ84" s="158"/>
      <c r="KKA84" s="158"/>
      <c r="KKB84" s="158"/>
      <c r="KKC84" s="158"/>
      <c r="KKD84" s="158"/>
      <c r="KKE84" s="158"/>
      <c r="KKF84" s="158"/>
      <c r="KKG84" s="158"/>
      <c r="KKH84" s="158"/>
      <c r="KKI84" s="158"/>
      <c r="KKJ84" s="158"/>
      <c r="KKK84" s="158"/>
      <c r="KKL84" s="158"/>
      <c r="KKM84" s="158"/>
      <c r="KKN84" s="158"/>
      <c r="KKO84" s="158"/>
      <c r="KKP84" s="158"/>
      <c r="KKQ84" s="158"/>
      <c r="KKR84" s="158"/>
      <c r="KKS84" s="158"/>
      <c r="KKT84" s="158"/>
      <c r="KKU84" s="158"/>
      <c r="KKV84" s="158"/>
      <c r="KKW84" s="158"/>
      <c r="KKX84" s="158"/>
      <c r="KKY84" s="158"/>
      <c r="KKZ84" s="158"/>
      <c r="KLA84" s="158"/>
      <c r="KLB84" s="158"/>
      <c r="KLC84" s="158"/>
      <c r="KLD84" s="158"/>
      <c r="KLE84" s="158"/>
      <c r="KLF84" s="158"/>
      <c r="KLG84" s="158"/>
      <c r="KLH84" s="158"/>
      <c r="KLI84" s="158"/>
      <c r="KLJ84" s="158"/>
      <c r="KLK84" s="158"/>
      <c r="KLL84" s="158"/>
      <c r="KLM84" s="158"/>
      <c r="KLN84" s="158"/>
      <c r="KLO84" s="158"/>
      <c r="KLP84" s="158"/>
      <c r="KLQ84" s="158"/>
      <c r="KLR84" s="158"/>
      <c r="KLS84" s="158"/>
      <c r="KLT84" s="158"/>
      <c r="KLU84" s="158"/>
      <c r="KLV84" s="158"/>
      <c r="KLW84" s="158"/>
      <c r="KLX84" s="158"/>
      <c r="KLY84" s="158"/>
      <c r="KLZ84" s="158"/>
      <c r="KMA84" s="158"/>
      <c r="KMB84" s="158"/>
      <c r="KMC84" s="158"/>
      <c r="KMD84" s="158"/>
      <c r="KME84" s="158"/>
      <c r="KMF84" s="158"/>
      <c r="KMG84" s="158"/>
      <c r="KMH84" s="158"/>
      <c r="KMI84" s="158"/>
      <c r="KMJ84" s="158"/>
      <c r="KMK84" s="158"/>
      <c r="KML84" s="158"/>
      <c r="KMM84" s="158"/>
      <c r="KMN84" s="158"/>
      <c r="KMO84" s="158"/>
      <c r="KMP84" s="158"/>
      <c r="KMQ84" s="158"/>
      <c r="KMR84" s="158"/>
      <c r="KMS84" s="158"/>
      <c r="KMT84" s="158"/>
      <c r="KMU84" s="158"/>
      <c r="KMV84" s="158"/>
      <c r="KMW84" s="158"/>
      <c r="KMX84" s="158"/>
      <c r="KMY84" s="158"/>
      <c r="KMZ84" s="158"/>
      <c r="KNA84" s="158"/>
      <c r="KNB84" s="158"/>
      <c r="KNC84" s="158"/>
      <c r="KND84" s="158"/>
      <c r="KNE84" s="158"/>
      <c r="KNF84" s="158"/>
      <c r="KNG84" s="158"/>
      <c r="KNH84" s="158"/>
      <c r="KNI84" s="158"/>
      <c r="KNJ84" s="158"/>
      <c r="KNK84" s="158"/>
      <c r="KNL84" s="158"/>
      <c r="KNM84" s="158"/>
      <c r="KNN84" s="158"/>
      <c r="KNO84" s="158"/>
      <c r="KNP84" s="158"/>
      <c r="KNQ84" s="158"/>
      <c r="KNR84" s="158"/>
      <c r="KNS84" s="158"/>
      <c r="KNT84" s="158"/>
      <c r="KNU84" s="158"/>
      <c r="KNV84" s="158"/>
      <c r="KNW84" s="158"/>
      <c r="KNX84" s="158"/>
      <c r="KNY84" s="158"/>
      <c r="KNZ84" s="158"/>
      <c r="KOA84" s="158"/>
      <c r="KOB84" s="158"/>
      <c r="KOC84" s="158"/>
      <c r="KOD84" s="158"/>
      <c r="KOE84" s="158"/>
      <c r="KOF84" s="158"/>
      <c r="KOG84" s="158"/>
      <c r="KOH84" s="158"/>
      <c r="KOI84" s="158"/>
      <c r="KOJ84" s="158"/>
      <c r="KOK84" s="158"/>
      <c r="KOL84" s="158"/>
      <c r="KOM84" s="158"/>
      <c r="KON84" s="158"/>
      <c r="KOO84" s="158"/>
      <c r="KOP84" s="158"/>
      <c r="KOQ84" s="158"/>
      <c r="KOR84" s="158"/>
      <c r="KOS84" s="158"/>
      <c r="KOT84" s="158"/>
      <c r="KOU84" s="158"/>
      <c r="KOV84" s="158"/>
      <c r="KOW84" s="158"/>
      <c r="KOX84" s="158"/>
      <c r="KOY84" s="158"/>
      <c r="KOZ84" s="158"/>
      <c r="KPA84" s="158"/>
      <c r="KPB84" s="158"/>
      <c r="KPC84" s="158"/>
      <c r="KPD84" s="158"/>
      <c r="KPE84" s="158"/>
      <c r="KPF84" s="158"/>
      <c r="KPG84" s="158"/>
      <c r="KPH84" s="158"/>
      <c r="KPI84" s="158"/>
      <c r="KPJ84" s="158"/>
      <c r="KPK84" s="158"/>
      <c r="KPL84" s="158"/>
      <c r="KPM84" s="158"/>
      <c r="KPN84" s="158"/>
      <c r="KPO84" s="158"/>
      <c r="KPP84" s="158"/>
      <c r="KPQ84" s="158"/>
      <c r="KPR84" s="158"/>
      <c r="KPS84" s="158"/>
      <c r="KPT84" s="158"/>
      <c r="KPU84" s="158"/>
      <c r="KPV84" s="158"/>
      <c r="KPW84" s="158"/>
      <c r="KPX84" s="158"/>
      <c r="KPY84" s="158"/>
      <c r="KPZ84" s="158"/>
      <c r="KQA84" s="158"/>
      <c r="KQB84" s="158"/>
      <c r="KQC84" s="158"/>
      <c r="KQD84" s="158"/>
      <c r="KQE84" s="158"/>
      <c r="KQF84" s="158"/>
      <c r="KQG84" s="158"/>
      <c r="KQH84" s="158"/>
      <c r="KQI84" s="158"/>
      <c r="KQJ84" s="158"/>
      <c r="KQK84" s="158"/>
      <c r="KQL84" s="158"/>
      <c r="KQM84" s="158"/>
      <c r="KQN84" s="158"/>
      <c r="KQO84" s="158"/>
      <c r="KQP84" s="158"/>
      <c r="KQQ84" s="158"/>
      <c r="KQR84" s="158"/>
      <c r="KQS84" s="158"/>
      <c r="KQT84" s="158"/>
      <c r="KQU84" s="158"/>
      <c r="KQV84" s="158"/>
      <c r="KQW84" s="158"/>
      <c r="KQX84" s="158"/>
      <c r="KQY84" s="158"/>
      <c r="KQZ84" s="158"/>
      <c r="KRA84" s="158"/>
      <c r="KRB84" s="158"/>
      <c r="KRC84" s="158"/>
      <c r="KRD84" s="158"/>
      <c r="KRE84" s="158"/>
      <c r="KRF84" s="158"/>
      <c r="KRG84" s="158"/>
      <c r="KRH84" s="158"/>
      <c r="KRI84" s="158"/>
      <c r="KRJ84" s="158"/>
      <c r="KRK84" s="158"/>
      <c r="KRL84" s="158"/>
      <c r="KRM84" s="158"/>
      <c r="KRN84" s="158"/>
      <c r="KRO84" s="158"/>
      <c r="KRP84" s="158"/>
      <c r="KRQ84" s="158"/>
      <c r="KRR84" s="158"/>
      <c r="KRS84" s="158"/>
      <c r="KRT84" s="158"/>
      <c r="KRU84" s="158"/>
      <c r="KRV84" s="158"/>
      <c r="KRW84" s="158"/>
      <c r="KRX84" s="158"/>
      <c r="KRY84" s="158"/>
      <c r="KRZ84" s="158"/>
      <c r="KSA84" s="158"/>
      <c r="KSB84" s="158"/>
      <c r="KSC84" s="158"/>
      <c r="KSD84" s="158"/>
      <c r="KSE84" s="158"/>
      <c r="KSF84" s="158"/>
      <c r="KSG84" s="158"/>
      <c r="KSH84" s="158"/>
      <c r="KSI84" s="158"/>
      <c r="KSJ84" s="158"/>
      <c r="KSK84" s="158"/>
      <c r="KSL84" s="158"/>
      <c r="KSM84" s="158"/>
      <c r="KSN84" s="158"/>
      <c r="KSO84" s="158"/>
      <c r="KSP84" s="158"/>
      <c r="KSQ84" s="158"/>
      <c r="KSR84" s="158"/>
      <c r="KSS84" s="158"/>
      <c r="KST84" s="158"/>
      <c r="KSU84" s="158"/>
      <c r="KSV84" s="158"/>
      <c r="KSW84" s="158"/>
      <c r="KSX84" s="158"/>
      <c r="KSY84" s="158"/>
      <c r="KSZ84" s="158"/>
      <c r="KTA84" s="158"/>
      <c r="KTB84" s="158"/>
      <c r="KTC84" s="158"/>
      <c r="KTD84" s="158"/>
      <c r="KTE84" s="158"/>
      <c r="KTF84" s="158"/>
      <c r="KTG84" s="158"/>
      <c r="KTH84" s="158"/>
      <c r="KTI84" s="158"/>
      <c r="KTJ84" s="158"/>
      <c r="KTK84" s="158"/>
      <c r="KTL84" s="158"/>
      <c r="KTM84" s="158"/>
      <c r="KTN84" s="158"/>
      <c r="KTO84" s="158"/>
      <c r="KTP84" s="158"/>
      <c r="KTQ84" s="158"/>
      <c r="KTR84" s="158"/>
      <c r="KTS84" s="158"/>
      <c r="KTT84" s="158"/>
      <c r="KTU84" s="158"/>
      <c r="KTV84" s="158"/>
      <c r="KTW84" s="158"/>
      <c r="KTX84" s="158"/>
      <c r="KTY84" s="158"/>
      <c r="KTZ84" s="158"/>
      <c r="KUA84" s="158"/>
      <c r="KUB84" s="158"/>
      <c r="KUC84" s="158"/>
      <c r="KUD84" s="158"/>
      <c r="KUE84" s="158"/>
      <c r="KUF84" s="158"/>
      <c r="KUG84" s="158"/>
      <c r="KUH84" s="158"/>
      <c r="KUI84" s="158"/>
      <c r="KUJ84" s="158"/>
      <c r="KUK84" s="158"/>
      <c r="KUL84" s="158"/>
      <c r="KUM84" s="158"/>
      <c r="KUN84" s="158"/>
      <c r="KUO84" s="158"/>
      <c r="KUP84" s="158"/>
      <c r="KUQ84" s="158"/>
      <c r="KUR84" s="158"/>
      <c r="KUS84" s="158"/>
      <c r="KUT84" s="158"/>
      <c r="KUU84" s="158"/>
      <c r="KUV84" s="158"/>
      <c r="KUW84" s="158"/>
      <c r="KUX84" s="158"/>
      <c r="KUY84" s="158"/>
      <c r="KUZ84" s="158"/>
      <c r="KVA84" s="158"/>
      <c r="KVB84" s="158"/>
      <c r="KVC84" s="158"/>
      <c r="KVD84" s="158"/>
      <c r="KVE84" s="158"/>
      <c r="KVF84" s="158"/>
      <c r="KVG84" s="158"/>
      <c r="KVH84" s="158"/>
      <c r="KVI84" s="158"/>
      <c r="KVJ84" s="158"/>
      <c r="KVK84" s="158"/>
      <c r="KVL84" s="158"/>
      <c r="KVM84" s="158"/>
      <c r="KVN84" s="158"/>
      <c r="KVO84" s="158"/>
      <c r="KVP84" s="158"/>
      <c r="KVQ84" s="158"/>
      <c r="KVR84" s="158"/>
      <c r="KVS84" s="158"/>
      <c r="KVT84" s="158"/>
      <c r="KVU84" s="158"/>
      <c r="KVV84" s="158"/>
      <c r="KVW84" s="158"/>
      <c r="KVX84" s="158"/>
      <c r="KVY84" s="158"/>
      <c r="KVZ84" s="158"/>
      <c r="KWA84" s="158"/>
      <c r="KWB84" s="158"/>
      <c r="KWC84" s="158"/>
      <c r="KWD84" s="158"/>
      <c r="KWE84" s="158"/>
      <c r="KWF84" s="158"/>
      <c r="KWG84" s="158"/>
      <c r="KWH84" s="158"/>
      <c r="KWI84" s="158"/>
      <c r="KWJ84" s="158"/>
      <c r="KWK84" s="158"/>
      <c r="KWL84" s="158"/>
      <c r="KWM84" s="158"/>
      <c r="KWN84" s="158"/>
      <c r="KWO84" s="158"/>
      <c r="KWP84" s="158"/>
      <c r="KWQ84" s="158"/>
      <c r="KWR84" s="158"/>
      <c r="KWS84" s="158"/>
      <c r="KWT84" s="158"/>
      <c r="KWU84" s="158"/>
      <c r="KWV84" s="158"/>
      <c r="KWW84" s="158"/>
      <c r="KWX84" s="158"/>
      <c r="KWY84" s="158"/>
      <c r="KWZ84" s="158"/>
      <c r="KXA84" s="158"/>
      <c r="KXB84" s="158"/>
      <c r="KXC84" s="158"/>
      <c r="KXD84" s="158"/>
      <c r="KXE84" s="158"/>
      <c r="KXF84" s="158"/>
      <c r="KXG84" s="158"/>
      <c r="KXH84" s="158"/>
      <c r="KXI84" s="158"/>
      <c r="KXJ84" s="158"/>
      <c r="KXK84" s="158"/>
      <c r="KXL84" s="158"/>
      <c r="KXM84" s="158"/>
      <c r="KXN84" s="158"/>
      <c r="KXO84" s="158"/>
      <c r="KXP84" s="158"/>
      <c r="KXQ84" s="158"/>
      <c r="KXR84" s="158"/>
      <c r="KXS84" s="158"/>
      <c r="KXT84" s="158"/>
      <c r="KXU84" s="158"/>
      <c r="KXV84" s="158"/>
      <c r="KXW84" s="158"/>
      <c r="KXX84" s="158"/>
      <c r="KXY84" s="158"/>
      <c r="KXZ84" s="158"/>
      <c r="KYA84" s="158"/>
      <c r="KYB84" s="158"/>
      <c r="KYC84" s="158"/>
      <c r="KYD84" s="158"/>
      <c r="KYE84" s="158"/>
      <c r="KYF84" s="158"/>
      <c r="KYG84" s="158"/>
      <c r="KYH84" s="158"/>
      <c r="KYI84" s="158"/>
      <c r="KYJ84" s="158"/>
      <c r="KYK84" s="158"/>
      <c r="KYL84" s="158"/>
      <c r="KYM84" s="158"/>
      <c r="KYN84" s="158"/>
      <c r="KYO84" s="158"/>
      <c r="KYP84" s="158"/>
      <c r="KYQ84" s="158"/>
      <c r="KYR84" s="158"/>
      <c r="KYS84" s="158"/>
      <c r="KYT84" s="158"/>
      <c r="KYU84" s="158"/>
      <c r="KYV84" s="158"/>
      <c r="KYW84" s="158"/>
      <c r="KYX84" s="158"/>
      <c r="KYY84" s="158"/>
      <c r="KYZ84" s="158"/>
      <c r="KZA84" s="158"/>
      <c r="KZB84" s="158"/>
      <c r="KZC84" s="158"/>
      <c r="KZD84" s="158"/>
      <c r="KZE84" s="158"/>
      <c r="KZF84" s="158"/>
      <c r="KZG84" s="158"/>
      <c r="KZH84" s="158"/>
      <c r="KZI84" s="158"/>
      <c r="KZJ84" s="158"/>
      <c r="KZK84" s="158"/>
      <c r="KZL84" s="158"/>
      <c r="KZM84" s="158"/>
      <c r="KZN84" s="158"/>
      <c r="KZO84" s="158"/>
      <c r="KZP84" s="158"/>
      <c r="KZQ84" s="158"/>
      <c r="KZR84" s="158"/>
      <c r="KZS84" s="158"/>
      <c r="KZT84" s="158"/>
      <c r="KZU84" s="158"/>
      <c r="KZV84" s="158"/>
      <c r="KZW84" s="158"/>
      <c r="KZX84" s="158"/>
      <c r="KZY84" s="158"/>
      <c r="KZZ84" s="158"/>
      <c r="LAA84" s="158"/>
      <c r="LAB84" s="158"/>
      <c r="LAC84" s="158"/>
      <c r="LAD84" s="158"/>
      <c r="LAE84" s="158"/>
      <c r="LAF84" s="158"/>
      <c r="LAG84" s="158"/>
      <c r="LAH84" s="158"/>
      <c r="LAI84" s="158"/>
      <c r="LAJ84" s="158"/>
      <c r="LAK84" s="158"/>
      <c r="LAL84" s="158"/>
      <c r="LAM84" s="158"/>
      <c r="LAN84" s="158"/>
      <c r="LAO84" s="158"/>
      <c r="LAP84" s="158"/>
      <c r="LAQ84" s="158"/>
      <c r="LAR84" s="158"/>
      <c r="LAS84" s="158"/>
      <c r="LAT84" s="158"/>
      <c r="LAU84" s="158"/>
      <c r="LAV84" s="158"/>
      <c r="LAW84" s="158"/>
      <c r="LAX84" s="158"/>
      <c r="LAY84" s="158"/>
      <c r="LAZ84" s="158"/>
      <c r="LBA84" s="158"/>
      <c r="LBB84" s="158"/>
      <c r="LBC84" s="158"/>
      <c r="LBD84" s="158"/>
      <c r="LBE84" s="158"/>
      <c r="LBF84" s="158"/>
      <c r="LBG84" s="158"/>
      <c r="LBH84" s="158"/>
      <c r="LBI84" s="158"/>
      <c r="LBJ84" s="158"/>
      <c r="LBK84" s="158"/>
      <c r="LBL84" s="158"/>
      <c r="LBM84" s="158"/>
      <c r="LBN84" s="158"/>
      <c r="LBO84" s="158"/>
      <c r="LBP84" s="158"/>
      <c r="LBQ84" s="158"/>
      <c r="LBR84" s="158"/>
      <c r="LBS84" s="158"/>
      <c r="LBT84" s="158"/>
      <c r="LBU84" s="158"/>
      <c r="LBV84" s="158"/>
      <c r="LBW84" s="158"/>
      <c r="LBX84" s="158"/>
      <c r="LBY84" s="158"/>
      <c r="LBZ84" s="158"/>
      <c r="LCA84" s="158"/>
      <c r="LCB84" s="158"/>
      <c r="LCC84" s="158"/>
      <c r="LCD84" s="158"/>
      <c r="LCE84" s="158"/>
      <c r="LCF84" s="158"/>
      <c r="LCG84" s="158"/>
      <c r="LCH84" s="158"/>
      <c r="LCI84" s="158"/>
      <c r="LCJ84" s="158"/>
      <c r="LCK84" s="158"/>
      <c r="LCL84" s="158"/>
      <c r="LCM84" s="158"/>
      <c r="LCN84" s="158"/>
      <c r="LCO84" s="158"/>
      <c r="LCP84" s="158"/>
      <c r="LCQ84" s="158"/>
      <c r="LCR84" s="158"/>
      <c r="LCS84" s="158"/>
      <c r="LCT84" s="158"/>
      <c r="LCU84" s="158"/>
      <c r="LCV84" s="158"/>
      <c r="LCW84" s="158"/>
      <c r="LCX84" s="158"/>
      <c r="LCY84" s="158"/>
      <c r="LCZ84" s="158"/>
      <c r="LDA84" s="158"/>
      <c r="LDB84" s="158"/>
      <c r="LDC84" s="158"/>
      <c r="LDD84" s="158"/>
      <c r="LDE84" s="158"/>
      <c r="LDF84" s="158"/>
      <c r="LDG84" s="158"/>
      <c r="LDH84" s="158"/>
      <c r="LDI84" s="158"/>
      <c r="LDJ84" s="158"/>
      <c r="LDK84" s="158"/>
      <c r="LDL84" s="158"/>
      <c r="LDM84" s="158"/>
      <c r="LDN84" s="158"/>
      <c r="LDO84" s="158"/>
      <c r="LDP84" s="158"/>
      <c r="LDQ84" s="158"/>
      <c r="LDR84" s="158"/>
      <c r="LDS84" s="158"/>
      <c r="LDT84" s="158"/>
      <c r="LDU84" s="158"/>
      <c r="LDV84" s="158"/>
      <c r="LDW84" s="158"/>
      <c r="LDX84" s="158"/>
      <c r="LDY84" s="158"/>
      <c r="LDZ84" s="158"/>
      <c r="LEA84" s="158"/>
      <c r="LEB84" s="158"/>
      <c r="LEC84" s="158"/>
      <c r="LED84" s="158"/>
      <c r="LEE84" s="158"/>
      <c r="LEF84" s="158"/>
      <c r="LEG84" s="158"/>
      <c r="LEH84" s="158"/>
      <c r="LEI84" s="158"/>
      <c r="LEJ84" s="158"/>
      <c r="LEK84" s="158"/>
      <c r="LEL84" s="158"/>
      <c r="LEM84" s="158"/>
      <c r="LEN84" s="158"/>
      <c r="LEO84" s="158"/>
      <c r="LEP84" s="158"/>
      <c r="LEQ84" s="158"/>
      <c r="LER84" s="158"/>
      <c r="LES84" s="158"/>
      <c r="LET84" s="158"/>
      <c r="LEU84" s="158"/>
      <c r="LEV84" s="158"/>
      <c r="LEW84" s="158"/>
      <c r="LEX84" s="158"/>
      <c r="LEY84" s="158"/>
      <c r="LEZ84" s="158"/>
      <c r="LFA84" s="158"/>
      <c r="LFB84" s="158"/>
      <c r="LFC84" s="158"/>
      <c r="LFD84" s="158"/>
      <c r="LFE84" s="158"/>
      <c r="LFF84" s="158"/>
      <c r="LFG84" s="158"/>
      <c r="LFH84" s="158"/>
      <c r="LFI84" s="158"/>
      <c r="LFJ84" s="158"/>
      <c r="LFK84" s="158"/>
      <c r="LFL84" s="158"/>
      <c r="LFM84" s="158"/>
      <c r="LFN84" s="158"/>
      <c r="LFO84" s="158"/>
      <c r="LFP84" s="158"/>
      <c r="LFQ84" s="158"/>
      <c r="LFR84" s="158"/>
      <c r="LFS84" s="158"/>
      <c r="LFT84" s="158"/>
      <c r="LFU84" s="158"/>
      <c r="LFV84" s="158"/>
      <c r="LFW84" s="158"/>
      <c r="LFX84" s="158"/>
      <c r="LFY84" s="158"/>
      <c r="LFZ84" s="158"/>
      <c r="LGA84" s="158"/>
      <c r="LGB84" s="158"/>
      <c r="LGC84" s="158"/>
      <c r="LGD84" s="158"/>
      <c r="LGE84" s="158"/>
      <c r="LGF84" s="158"/>
      <c r="LGG84" s="158"/>
      <c r="LGH84" s="158"/>
      <c r="LGI84" s="158"/>
      <c r="LGJ84" s="158"/>
      <c r="LGK84" s="158"/>
      <c r="LGL84" s="158"/>
      <c r="LGM84" s="158"/>
      <c r="LGN84" s="158"/>
      <c r="LGO84" s="158"/>
      <c r="LGP84" s="158"/>
      <c r="LGQ84" s="158"/>
      <c r="LGR84" s="158"/>
      <c r="LGS84" s="158"/>
      <c r="LGT84" s="158"/>
      <c r="LGU84" s="158"/>
      <c r="LGV84" s="158"/>
      <c r="LGW84" s="158"/>
      <c r="LGX84" s="158"/>
      <c r="LGY84" s="158"/>
      <c r="LGZ84" s="158"/>
      <c r="LHA84" s="158"/>
      <c r="LHB84" s="158"/>
      <c r="LHC84" s="158"/>
      <c r="LHD84" s="158"/>
      <c r="LHE84" s="158"/>
      <c r="LHF84" s="158"/>
      <c r="LHG84" s="158"/>
      <c r="LHH84" s="158"/>
      <c r="LHI84" s="158"/>
      <c r="LHJ84" s="158"/>
      <c r="LHK84" s="158"/>
      <c r="LHL84" s="158"/>
      <c r="LHM84" s="158"/>
      <c r="LHN84" s="158"/>
      <c r="LHO84" s="158"/>
      <c r="LHP84" s="158"/>
      <c r="LHQ84" s="158"/>
      <c r="LHR84" s="158"/>
      <c r="LHS84" s="158"/>
      <c r="LHT84" s="158"/>
      <c r="LHU84" s="158"/>
      <c r="LHV84" s="158"/>
      <c r="LHW84" s="158"/>
      <c r="LHX84" s="158"/>
      <c r="LHY84" s="158"/>
      <c r="LHZ84" s="158"/>
      <c r="LIA84" s="158"/>
      <c r="LIB84" s="158"/>
      <c r="LIC84" s="158"/>
      <c r="LID84" s="158"/>
      <c r="LIE84" s="158"/>
      <c r="LIF84" s="158"/>
      <c r="LIG84" s="158"/>
      <c r="LIH84" s="158"/>
      <c r="LII84" s="158"/>
      <c r="LIJ84" s="158"/>
      <c r="LIK84" s="158"/>
      <c r="LIL84" s="158"/>
      <c r="LIM84" s="158"/>
      <c r="LIN84" s="158"/>
      <c r="LIO84" s="158"/>
      <c r="LIP84" s="158"/>
      <c r="LIQ84" s="158"/>
      <c r="LIR84" s="158"/>
      <c r="LIS84" s="158"/>
      <c r="LIT84" s="158"/>
      <c r="LIU84" s="158"/>
      <c r="LIV84" s="158"/>
      <c r="LIW84" s="158"/>
      <c r="LIX84" s="158"/>
      <c r="LIY84" s="158"/>
      <c r="LIZ84" s="158"/>
      <c r="LJA84" s="158"/>
      <c r="LJB84" s="158"/>
      <c r="LJC84" s="158"/>
      <c r="LJD84" s="158"/>
      <c r="LJE84" s="158"/>
      <c r="LJF84" s="158"/>
      <c r="LJG84" s="158"/>
      <c r="LJH84" s="158"/>
      <c r="LJI84" s="158"/>
      <c r="LJJ84" s="158"/>
      <c r="LJK84" s="158"/>
      <c r="LJL84" s="158"/>
      <c r="LJM84" s="158"/>
      <c r="LJN84" s="158"/>
      <c r="LJO84" s="158"/>
      <c r="LJP84" s="158"/>
      <c r="LJQ84" s="158"/>
      <c r="LJR84" s="158"/>
      <c r="LJS84" s="158"/>
      <c r="LJT84" s="158"/>
      <c r="LJU84" s="158"/>
      <c r="LJV84" s="158"/>
      <c r="LJW84" s="158"/>
      <c r="LJX84" s="158"/>
      <c r="LJY84" s="158"/>
      <c r="LJZ84" s="158"/>
      <c r="LKA84" s="158"/>
      <c r="LKB84" s="158"/>
      <c r="LKC84" s="158"/>
      <c r="LKD84" s="158"/>
      <c r="LKE84" s="158"/>
      <c r="LKF84" s="158"/>
      <c r="LKG84" s="158"/>
      <c r="LKH84" s="158"/>
      <c r="LKI84" s="158"/>
      <c r="LKJ84" s="158"/>
      <c r="LKK84" s="158"/>
      <c r="LKL84" s="158"/>
      <c r="LKM84" s="158"/>
      <c r="LKN84" s="158"/>
      <c r="LKO84" s="158"/>
      <c r="LKP84" s="158"/>
      <c r="LKQ84" s="158"/>
      <c r="LKR84" s="158"/>
      <c r="LKS84" s="158"/>
      <c r="LKT84" s="158"/>
      <c r="LKU84" s="158"/>
      <c r="LKV84" s="158"/>
      <c r="LKW84" s="158"/>
      <c r="LKX84" s="158"/>
      <c r="LKY84" s="158"/>
      <c r="LKZ84" s="158"/>
      <c r="LLA84" s="158"/>
      <c r="LLB84" s="158"/>
      <c r="LLC84" s="158"/>
      <c r="LLD84" s="158"/>
      <c r="LLE84" s="158"/>
      <c r="LLF84" s="158"/>
      <c r="LLG84" s="158"/>
      <c r="LLH84" s="158"/>
      <c r="LLI84" s="158"/>
      <c r="LLJ84" s="158"/>
      <c r="LLK84" s="158"/>
      <c r="LLL84" s="158"/>
      <c r="LLM84" s="158"/>
      <c r="LLN84" s="158"/>
      <c r="LLO84" s="158"/>
      <c r="LLP84" s="158"/>
      <c r="LLQ84" s="158"/>
      <c r="LLR84" s="158"/>
      <c r="LLS84" s="158"/>
      <c r="LLT84" s="158"/>
      <c r="LLU84" s="158"/>
      <c r="LLV84" s="158"/>
      <c r="LLW84" s="158"/>
      <c r="LLX84" s="158"/>
      <c r="LLY84" s="158"/>
      <c r="LLZ84" s="158"/>
      <c r="LMA84" s="158"/>
      <c r="LMB84" s="158"/>
      <c r="LMC84" s="158"/>
      <c r="LMD84" s="158"/>
      <c r="LME84" s="158"/>
      <c r="LMF84" s="158"/>
      <c r="LMG84" s="158"/>
      <c r="LMH84" s="158"/>
      <c r="LMI84" s="158"/>
      <c r="LMJ84" s="158"/>
      <c r="LMK84" s="158"/>
      <c r="LML84" s="158"/>
      <c r="LMM84" s="158"/>
      <c r="LMN84" s="158"/>
      <c r="LMO84" s="158"/>
      <c r="LMP84" s="158"/>
      <c r="LMQ84" s="158"/>
      <c r="LMR84" s="158"/>
      <c r="LMS84" s="158"/>
      <c r="LMT84" s="158"/>
      <c r="LMU84" s="158"/>
      <c r="LMV84" s="158"/>
      <c r="LMW84" s="158"/>
      <c r="LMX84" s="158"/>
      <c r="LMY84" s="158"/>
      <c r="LMZ84" s="158"/>
      <c r="LNA84" s="158"/>
      <c r="LNB84" s="158"/>
      <c r="LNC84" s="158"/>
      <c r="LND84" s="158"/>
      <c r="LNE84" s="158"/>
      <c r="LNF84" s="158"/>
      <c r="LNG84" s="158"/>
      <c r="LNH84" s="158"/>
      <c r="LNI84" s="158"/>
      <c r="LNJ84" s="158"/>
      <c r="LNK84" s="158"/>
      <c r="LNL84" s="158"/>
      <c r="LNM84" s="158"/>
      <c r="LNN84" s="158"/>
      <c r="LNO84" s="158"/>
      <c r="LNP84" s="158"/>
      <c r="LNQ84" s="158"/>
      <c r="LNR84" s="158"/>
      <c r="LNS84" s="158"/>
      <c r="LNT84" s="158"/>
      <c r="LNU84" s="158"/>
      <c r="LNV84" s="158"/>
      <c r="LNW84" s="158"/>
      <c r="LNX84" s="158"/>
      <c r="LNY84" s="158"/>
      <c r="LNZ84" s="158"/>
      <c r="LOA84" s="158"/>
      <c r="LOB84" s="158"/>
      <c r="LOC84" s="158"/>
      <c r="LOD84" s="158"/>
      <c r="LOE84" s="158"/>
      <c r="LOF84" s="158"/>
      <c r="LOG84" s="158"/>
      <c r="LOH84" s="158"/>
      <c r="LOI84" s="158"/>
      <c r="LOJ84" s="158"/>
      <c r="LOK84" s="158"/>
      <c r="LOL84" s="158"/>
      <c r="LOM84" s="158"/>
      <c r="LON84" s="158"/>
      <c r="LOO84" s="158"/>
      <c r="LOP84" s="158"/>
      <c r="LOQ84" s="158"/>
      <c r="LOR84" s="158"/>
      <c r="LOS84" s="158"/>
      <c r="LOT84" s="158"/>
      <c r="LOU84" s="158"/>
      <c r="LOV84" s="158"/>
      <c r="LOW84" s="158"/>
      <c r="LOX84" s="158"/>
      <c r="LOY84" s="158"/>
      <c r="LOZ84" s="158"/>
      <c r="LPA84" s="158"/>
      <c r="LPB84" s="158"/>
      <c r="LPC84" s="158"/>
      <c r="LPD84" s="158"/>
      <c r="LPE84" s="158"/>
      <c r="LPF84" s="158"/>
      <c r="LPG84" s="158"/>
      <c r="LPH84" s="158"/>
      <c r="LPI84" s="158"/>
      <c r="LPJ84" s="158"/>
      <c r="LPK84" s="158"/>
      <c r="LPL84" s="158"/>
      <c r="LPM84" s="158"/>
      <c r="LPN84" s="158"/>
      <c r="LPO84" s="158"/>
      <c r="LPP84" s="158"/>
      <c r="LPQ84" s="158"/>
      <c r="LPR84" s="158"/>
      <c r="LPS84" s="158"/>
      <c r="LPT84" s="158"/>
      <c r="LPU84" s="158"/>
      <c r="LPV84" s="158"/>
      <c r="LPW84" s="158"/>
      <c r="LPX84" s="158"/>
      <c r="LPY84" s="158"/>
      <c r="LPZ84" s="158"/>
      <c r="LQA84" s="158"/>
      <c r="LQB84" s="158"/>
      <c r="LQC84" s="158"/>
      <c r="LQD84" s="158"/>
      <c r="LQE84" s="158"/>
      <c r="LQF84" s="158"/>
      <c r="LQG84" s="158"/>
      <c r="LQH84" s="158"/>
      <c r="LQI84" s="158"/>
      <c r="LQJ84" s="158"/>
      <c r="LQK84" s="158"/>
      <c r="LQL84" s="158"/>
      <c r="LQM84" s="158"/>
      <c r="LQN84" s="158"/>
      <c r="LQO84" s="158"/>
      <c r="LQP84" s="158"/>
      <c r="LQQ84" s="158"/>
      <c r="LQR84" s="158"/>
      <c r="LQS84" s="158"/>
      <c r="LQT84" s="158"/>
      <c r="LQU84" s="158"/>
      <c r="LQV84" s="158"/>
      <c r="LQW84" s="158"/>
      <c r="LQX84" s="158"/>
      <c r="LQY84" s="158"/>
      <c r="LQZ84" s="158"/>
      <c r="LRA84" s="158"/>
      <c r="LRB84" s="158"/>
      <c r="LRC84" s="158"/>
      <c r="LRD84" s="158"/>
      <c r="LRE84" s="158"/>
      <c r="LRF84" s="158"/>
      <c r="LRG84" s="158"/>
      <c r="LRH84" s="158"/>
      <c r="LRI84" s="158"/>
      <c r="LRJ84" s="158"/>
      <c r="LRK84" s="158"/>
      <c r="LRL84" s="158"/>
      <c r="LRM84" s="158"/>
      <c r="LRN84" s="158"/>
      <c r="LRO84" s="158"/>
      <c r="LRP84" s="158"/>
      <c r="LRQ84" s="158"/>
      <c r="LRR84" s="158"/>
      <c r="LRS84" s="158"/>
      <c r="LRT84" s="158"/>
      <c r="LRU84" s="158"/>
      <c r="LRV84" s="158"/>
      <c r="LRW84" s="158"/>
      <c r="LRX84" s="158"/>
      <c r="LRY84" s="158"/>
      <c r="LRZ84" s="158"/>
      <c r="LSA84" s="158"/>
      <c r="LSB84" s="158"/>
      <c r="LSC84" s="158"/>
      <c r="LSD84" s="158"/>
      <c r="LSE84" s="158"/>
      <c r="LSF84" s="158"/>
      <c r="LSG84" s="158"/>
      <c r="LSH84" s="158"/>
      <c r="LSI84" s="158"/>
      <c r="LSJ84" s="158"/>
      <c r="LSK84" s="158"/>
      <c r="LSL84" s="158"/>
      <c r="LSM84" s="158"/>
      <c r="LSN84" s="158"/>
      <c r="LSO84" s="158"/>
      <c r="LSP84" s="158"/>
      <c r="LSQ84" s="158"/>
      <c r="LSR84" s="158"/>
      <c r="LSS84" s="158"/>
      <c r="LST84" s="158"/>
      <c r="LSU84" s="158"/>
      <c r="LSV84" s="158"/>
      <c r="LSW84" s="158"/>
      <c r="LSX84" s="158"/>
      <c r="LSY84" s="158"/>
      <c r="LSZ84" s="158"/>
      <c r="LTA84" s="158"/>
      <c r="LTB84" s="158"/>
      <c r="LTC84" s="158"/>
      <c r="LTD84" s="158"/>
      <c r="LTE84" s="158"/>
      <c r="LTF84" s="158"/>
      <c r="LTG84" s="158"/>
      <c r="LTH84" s="158"/>
      <c r="LTI84" s="158"/>
      <c r="LTJ84" s="158"/>
      <c r="LTK84" s="158"/>
      <c r="LTL84" s="158"/>
      <c r="LTM84" s="158"/>
      <c r="LTN84" s="158"/>
      <c r="LTO84" s="158"/>
      <c r="LTP84" s="158"/>
      <c r="LTQ84" s="158"/>
      <c r="LTR84" s="158"/>
      <c r="LTS84" s="158"/>
      <c r="LTT84" s="158"/>
      <c r="LTU84" s="158"/>
      <c r="LTV84" s="158"/>
      <c r="LTW84" s="158"/>
      <c r="LTX84" s="158"/>
      <c r="LTY84" s="158"/>
      <c r="LTZ84" s="158"/>
      <c r="LUA84" s="158"/>
      <c r="LUB84" s="158"/>
      <c r="LUC84" s="158"/>
      <c r="LUD84" s="158"/>
      <c r="LUE84" s="158"/>
      <c r="LUF84" s="158"/>
      <c r="LUG84" s="158"/>
      <c r="LUH84" s="158"/>
      <c r="LUI84" s="158"/>
      <c r="LUJ84" s="158"/>
      <c r="LUK84" s="158"/>
      <c r="LUL84" s="158"/>
      <c r="LUM84" s="158"/>
      <c r="LUN84" s="158"/>
      <c r="LUO84" s="158"/>
      <c r="LUP84" s="158"/>
      <c r="LUQ84" s="158"/>
      <c r="LUR84" s="158"/>
      <c r="LUS84" s="158"/>
      <c r="LUT84" s="158"/>
      <c r="LUU84" s="158"/>
      <c r="LUV84" s="158"/>
      <c r="LUW84" s="158"/>
      <c r="LUX84" s="158"/>
      <c r="LUY84" s="158"/>
      <c r="LUZ84" s="158"/>
      <c r="LVA84" s="158"/>
      <c r="LVB84" s="158"/>
      <c r="LVC84" s="158"/>
      <c r="LVD84" s="158"/>
      <c r="LVE84" s="158"/>
      <c r="LVF84" s="158"/>
      <c r="LVG84" s="158"/>
      <c r="LVH84" s="158"/>
      <c r="LVI84" s="158"/>
      <c r="LVJ84" s="158"/>
      <c r="LVK84" s="158"/>
      <c r="LVL84" s="158"/>
      <c r="LVM84" s="158"/>
      <c r="LVN84" s="158"/>
      <c r="LVO84" s="158"/>
      <c r="LVP84" s="158"/>
      <c r="LVQ84" s="158"/>
      <c r="LVR84" s="158"/>
      <c r="LVS84" s="158"/>
      <c r="LVT84" s="158"/>
      <c r="LVU84" s="158"/>
      <c r="LVV84" s="158"/>
      <c r="LVW84" s="158"/>
      <c r="LVX84" s="158"/>
      <c r="LVY84" s="158"/>
      <c r="LVZ84" s="158"/>
      <c r="LWA84" s="158"/>
      <c r="LWB84" s="158"/>
      <c r="LWC84" s="158"/>
      <c r="LWD84" s="158"/>
      <c r="LWE84" s="158"/>
      <c r="LWF84" s="158"/>
      <c r="LWG84" s="158"/>
      <c r="LWH84" s="158"/>
      <c r="LWI84" s="158"/>
      <c r="LWJ84" s="158"/>
      <c r="LWK84" s="158"/>
      <c r="LWL84" s="158"/>
      <c r="LWM84" s="158"/>
      <c r="LWN84" s="158"/>
      <c r="LWO84" s="158"/>
      <c r="LWP84" s="158"/>
      <c r="LWQ84" s="158"/>
      <c r="LWR84" s="158"/>
      <c r="LWS84" s="158"/>
      <c r="LWT84" s="158"/>
      <c r="LWU84" s="158"/>
      <c r="LWV84" s="158"/>
      <c r="LWW84" s="158"/>
      <c r="LWX84" s="158"/>
      <c r="LWY84" s="158"/>
      <c r="LWZ84" s="158"/>
      <c r="LXA84" s="158"/>
      <c r="LXB84" s="158"/>
      <c r="LXC84" s="158"/>
      <c r="LXD84" s="158"/>
      <c r="LXE84" s="158"/>
      <c r="LXF84" s="158"/>
      <c r="LXG84" s="158"/>
      <c r="LXH84" s="158"/>
      <c r="LXI84" s="158"/>
      <c r="LXJ84" s="158"/>
      <c r="LXK84" s="158"/>
      <c r="LXL84" s="158"/>
      <c r="LXM84" s="158"/>
      <c r="LXN84" s="158"/>
      <c r="LXO84" s="158"/>
      <c r="LXP84" s="158"/>
      <c r="LXQ84" s="158"/>
      <c r="LXR84" s="158"/>
      <c r="LXS84" s="158"/>
      <c r="LXT84" s="158"/>
      <c r="LXU84" s="158"/>
      <c r="LXV84" s="158"/>
      <c r="LXW84" s="158"/>
      <c r="LXX84" s="158"/>
      <c r="LXY84" s="158"/>
      <c r="LXZ84" s="158"/>
      <c r="LYA84" s="158"/>
      <c r="LYB84" s="158"/>
      <c r="LYC84" s="158"/>
      <c r="LYD84" s="158"/>
      <c r="LYE84" s="158"/>
      <c r="LYF84" s="158"/>
      <c r="LYG84" s="158"/>
      <c r="LYH84" s="158"/>
      <c r="LYI84" s="158"/>
      <c r="LYJ84" s="158"/>
      <c r="LYK84" s="158"/>
      <c r="LYL84" s="158"/>
      <c r="LYM84" s="158"/>
      <c r="LYN84" s="158"/>
      <c r="LYO84" s="158"/>
      <c r="LYP84" s="158"/>
      <c r="LYQ84" s="158"/>
      <c r="LYR84" s="158"/>
      <c r="LYS84" s="158"/>
      <c r="LYT84" s="158"/>
      <c r="LYU84" s="158"/>
      <c r="LYV84" s="158"/>
      <c r="LYW84" s="158"/>
      <c r="LYX84" s="158"/>
      <c r="LYY84" s="158"/>
      <c r="LYZ84" s="158"/>
      <c r="LZA84" s="158"/>
      <c r="LZB84" s="158"/>
      <c r="LZC84" s="158"/>
      <c r="LZD84" s="158"/>
      <c r="LZE84" s="158"/>
      <c r="LZF84" s="158"/>
      <c r="LZG84" s="158"/>
      <c r="LZH84" s="158"/>
      <c r="LZI84" s="158"/>
      <c r="LZJ84" s="158"/>
      <c r="LZK84" s="158"/>
      <c r="LZL84" s="158"/>
      <c r="LZM84" s="158"/>
      <c r="LZN84" s="158"/>
      <c r="LZO84" s="158"/>
      <c r="LZP84" s="158"/>
      <c r="LZQ84" s="158"/>
      <c r="LZR84" s="158"/>
      <c r="LZS84" s="158"/>
      <c r="LZT84" s="158"/>
      <c r="LZU84" s="158"/>
      <c r="LZV84" s="158"/>
      <c r="LZW84" s="158"/>
      <c r="LZX84" s="158"/>
      <c r="LZY84" s="158"/>
      <c r="LZZ84" s="158"/>
      <c r="MAA84" s="158"/>
      <c r="MAB84" s="158"/>
      <c r="MAC84" s="158"/>
      <c r="MAD84" s="158"/>
      <c r="MAE84" s="158"/>
      <c r="MAF84" s="158"/>
      <c r="MAG84" s="158"/>
      <c r="MAH84" s="158"/>
      <c r="MAI84" s="158"/>
      <c r="MAJ84" s="158"/>
      <c r="MAK84" s="158"/>
      <c r="MAL84" s="158"/>
      <c r="MAM84" s="158"/>
      <c r="MAN84" s="158"/>
      <c r="MAO84" s="158"/>
      <c r="MAP84" s="158"/>
      <c r="MAQ84" s="158"/>
      <c r="MAR84" s="158"/>
      <c r="MAS84" s="158"/>
      <c r="MAT84" s="158"/>
      <c r="MAU84" s="158"/>
      <c r="MAV84" s="158"/>
      <c r="MAW84" s="158"/>
      <c r="MAX84" s="158"/>
      <c r="MAY84" s="158"/>
      <c r="MAZ84" s="158"/>
      <c r="MBA84" s="158"/>
      <c r="MBB84" s="158"/>
      <c r="MBC84" s="158"/>
      <c r="MBD84" s="158"/>
      <c r="MBE84" s="158"/>
      <c r="MBF84" s="158"/>
      <c r="MBG84" s="158"/>
      <c r="MBH84" s="158"/>
      <c r="MBI84" s="158"/>
      <c r="MBJ84" s="158"/>
      <c r="MBK84" s="158"/>
      <c r="MBL84" s="158"/>
      <c r="MBM84" s="158"/>
      <c r="MBN84" s="158"/>
      <c r="MBO84" s="158"/>
      <c r="MBP84" s="158"/>
      <c r="MBQ84" s="158"/>
      <c r="MBR84" s="158"/>
      <c r="MBS84" s="158"/>
      <c r="MBT84" s="158"/>
      <c r="MBU84" s="158"/>
      <c r="MBV84" s="158"/>
      <c r="MBW84" s="158"/>
      <c r="MBX84" s="158"/>
      <c r="MBY84" s="158"/>
      <c r="MBZ84" s="158"/>
      <c r="MCA84" s="158"/>
      <c r="MCB84" s="158"/>
      <c r="MCC84" s="158"/>
      <c r="MCD84" s="158"/>
      <c r="MCE84" s="158"/>
      <c r="MCF84" s="158"/>
      <c r="MCG84" s="158"/>
      <c r="MCH84" s="158"/>
      <c r="MCI84" s="158"/>
      <c r="MCJ84" s="158"/>
      <c r="MCK84" s="158"/>
      <c r="MCL84" s="158"/>
      <c r="MCM84" s="158"/>
      <c r="MCN84" s="158"/>
      <c r="MCO84" s="158"/>
      <c r="MCP84" s="158"/>
      <c r="MCQ84" s="158"/>
      <c r="MCR84" s="158"/>
      <c r="MCS84" s="158"/>
      <c r="MCT84" s="158"/>
      <c r="MCU84" s="158"/>
      <c r="MCV84" s="158"/>
      <c r="MCW84" s="158"/>
      <c r="MCX84" s="158"/>
      <c r="MCY84" s="158"/>
      <c r="MCZ84" s="158"/>
      <c r="MDA84" s="158"/>
      <c r="MDB84" s="158"/>
      <c r="MDC84" s="158"/>
      <c r="MDD84" s="158"/>
      <c r="MDE84" s="158"/>
      <c r="MDF84" s="158"/>
      <c r="MDG84" s="158"/>
      <c r="MDH84" s="158"/>
      <c r="MDI84" s="158"/>
      <c r="MDJ84" s="158"/>
      <c r="MDK84" s="158"/>
      <c r="MDL84" s="158"/>
      <c r="MDM84" s="158"/>
      <c r="MDN84" s="158"/>
      <c r="MDO84" s="158"/>
      <c r="MDP84" s="158"/>
      <c r="MDQ84" s="158"/>
      <c r="MDR84" s="158"/>
      <c r="MDS84" s="158"/>
      <c r="MDT84" s="158"/>
      <c r="MDU84" s="158"/>
      <c r="MDV84" s="158"/>
      <c r="MDW84" s="158"/>
      <c r="MDX84" s="158"/>
      <c r="MDY84" s="158"/>
      <c r="MDZ84" s="158"/>
      <c r="MEA84" s="158"/>
      <c r="MEB84" s="158"/>
      <c r="MEC84" s="158"/>
      <c r="MED84" s="158"/>
      <c r="MEE84" s="158"/>
      <c r="MEF84" s="158"/>
      <c r="MEG84" s="158"/>
      <c r="MEH84" s="158"/>
      <c r="MEI84" s="158"/>
      <c r="MEJ84" s="158"/>
      <c r="MEK84" s="158"/>
      <c r="MEL84" s="158"/>
      <c r="MEM84" s="158"/>
      <c r="MEN84" s="158"/>
      <c r="MEO84" s="158"/>
      <c r="MEP84" s="158"/>
      <c r="MEQ84" s="158"/>
      <c r="MER84" s="158"/>
      <c r="MES84" s="158"/>
      <c r="MET84" s="158"/>
      <c r="MEU84" s="158"/>
      <c r="MEV84" s="158"/>
      <c r="MEW84" s="158"/>
      <c r="MEX84" s="158"/>
      <c r="MEY84" s="158"/>
      <c r="MEZ84" s="158"/>
      <c r="MFA84" s="158"/>
      <c r="MFB84" s="158"/>
      <c r="MFC84" s="158"/>
      <c r="MFD84" s="158"/>
      <c r="MFE84" s="158"/>
      <c r="MFF84" s="158"/>
      <c r="MFG84" s="158"/>
      <c r="MFH84" s="158"/>
      <c r="MFI84" s="158"/>
      <c r="MFJ84" s="158"/>
      <c r="MFK84" s="158"/>
      <c r="MFL84" s="158"/>
      <c r="MFM84" s="158"/>
      <c r="MFN84" s="158"/>
      <c r="MFO84" s="158"/>
      <c r="MFP84" s="158"/>
      <c r="MFQ84" s="158"/>
      <c r="MFR84" s="158"/>
      <c r="MFS84" s="158"/>
      <c r="MFT84" s="158"/>
      <c r="MFU84" s="158"/>
      <c r="MFV84" s="158"/>
      <c r="MFW84" s="158"/>
      <c r="MFX84" s="158"/>
      <c r="MFY84" s="158"/>
      <c r="MFZ84" s="158"/>
      <c r="MGA84" s="158"/>
      <c r="MGB84" s="158"/>
      <c r="MGC84" s="158"/>
      <c r="MGD84" s="158"/>
      <c r="MGE84" s="158"/>
      <c r="MGF84" s="158"/>
      <c r="MGG84" s="158"/>
      <c r="MGH84" s="158"/>
      <c r="MGI84" s="158"/>
      <c r="MGJ84" s="158"/>
      <c r="MGK84" s="158"/>
      <c r="MGL84" s="158"/>
      <c r="MGM84" s="158"/>
      <c r="MGN84" s="158"/>
      <c r="MGO84" s="158"/>
      <c r="MGP84" s="158"/>
      <c r="MGQ84" s="158"/>
      <c r="MGR84" s="158"/>
      <c r="MGS84" s="158"/>
      <c r="MGT84" s="158"/>
      <c r="MGU84" s="158"/>
      <c r="MGV84" s="158"/>
      <c r="MGW84" s="158"/>
      <c r="MGX84" s="158"/>
      <c r="MGY84" s="158"/>
      <c r="MGZ84" s="158"/>
      <c r="MHA84" s="158"/>
      <c r="MHB84" s="158"/>
      <c r="MHC84" s="158"/>
      <c r="MHD84" s="158"/>
      <c r="MHE84" s="158"/>
      <c r="MHF84" s="158"/>
      <c r="MHG84" s="158"/>
      <c r="MHH84" s="158"/>
      <c r="MHI84" s="158"/>
      <c r="MHJ84" s="158"/>
      <c r="MHK84" s="158"/>
      <c r="MHL84" s="158"/>
      <c r="MHM84" s="158"/>
      <c r="MHN84" s="158"/>
      <c r="MHO84" s="158"/>
      <c r="MHP84" s="158"/>
      <c r="MHQ84" s="158"/>
      <c r="MHR84" s="158"/>
      <c r="MHS84" s="158"/>
      <c r="MHT84" s="158"/>
      <c r="MHU84" s="158"/>
      <c r="MHV84" s="158"/>
      <c r="MHW84" s="158"/>
      <c r="MHX84" s="158"/>
      <c r="MHY84" s="158"/>
      <c r="MHZ84" s="158"/>
      <c r="MIA84" s="158"/>
      <c r="MIB84" s="158"/>
      <c r="MIC84" s="158"/>
      <c r="MID84" s="158"/>
      <c r="MIE84" s="158"/>
      <c r="MIF84" s="158"/>
      <c r="MIG84" s="158"/>
      <c r="MIH84" s="158"/>
      <c r="MII84" s="158"/>
      <c r="MIJ84" s="158"/>
      <c r="MIK84" s="158"/>
      <c r="MIL84" s="158"/>
      <c r="MIM84" s="158"/>
      <c r="MIN84" s="158"/>
      <c r="MIO84" s="158"/>
      <c r="MIP84" s="158"/>
      <c r="MIQ84" s="158"/>
      <c r="MIR84" s="158"/>
      <c r="MIS84" s="158"/>
      <c r="MIT84" s="158"/>
      <c r="MIU84" s="158"/>
      <c r="MIV84" s="158"/>
      <c r="MIW84" s="158"/>
      <c r="MIX84" s="158"/>
      <c r="MIY84" s="158"/>
      <c r="MIZ84" s="158"/>
      <c r="MJA84" s="158"/>
      <c r="MJB84" s="158"/>
      <c r="MJC84" s="158"/>
      <c r="MJD84" s="158"/>
      <c r="MJE84" s="158"/>
      <c r="MJF84" s="158"/>
      <c r="MJG84" s="158"/>
      <c r="MJH84" s="158"/>
      <c r="MJI84" s="158"/>
      <c r="MJJ84" s="158"/>
      <c r="MJK84" s="158"/>
      <c r="MJL84" s="158"/>
      <c r="MJM84" s="158"/>
      <c r="MJN84" s="158"/>
      <c r="MJO84" s="158"/>
      <c r="MJP84" s="158"/>
      <c r="MJQ84" s="158"/>
      <c r="MJR84" s="158"/>
      <c r="MJS84" s="158"/>
      <c r="MJT84" s="158"/>
      <c r="MJU84" s="158"/>
      <c r="MJV84" s="158"/>
      <c r="MJW84" s="158"/>
      <c r="MJX84" s="158"/>
      <c r="MJY84" s="158"/>
      <c r="MJZ84" s="158"/>
      <c r="MKA84" s="158"/>
      <c r="MKB84" s="158"/>
      <c r="MKC84" s="158"/>
      <c r="MKD84" s="158"/>
      <c r="MKE84" s="158"/>
      <c r="MKF84" s="158"/>
      <c r="MKG84" s="158"/>
      <c r="MKH84" s="158"/>
      <c r="MKI84" s="158"/>
      <c r="MKJ84" s="158"/>
      <c r="MKK84" s="158"/>
      <c r="MKL84" s="158"/>
      <c r="MKM84" s="158"/>
      <c r="MKN84" s="158"/>
      <c r="MKO84" s="158"/>
      <c r="MKP84" s="158"/>
      <c r="MKQ84" s="158"/>
      <c r="MKR84" s="158"/>
      <c r="MKS84" s="158"/>
      <c r="MKT84" s="158"/>
      <c r="MKU84" s="158"/>
      <c r="MKV84" s="158"/>
      <c r="MKW84" s="158"/>
      <c r="MKX84" s="158"/>
      <c r="MKY84" s="158"/>
      <c r="MKZ84" s="158"/>
      <c r="MLA84" s="158"/>
      <c r="MLB84" s="158"/>
      <c r="MLC84" s="158"/>
      <c r="MLD84" s="158"/>
      <c r="MLE84" s="158"/>
      <c r="MLF84" s="158"/>
      <c r="MLG84" s="158"/>
      <c r="MLH84" s="158"/>
      <c r="MLI84" s="158"/>
      <c r="MLJ84" s="158"/>
      <c r="MLK84" s="158"/>
      <c r="MLL84" s="158"/>
      <c r="MLM84" s="158"/>
      <c r="MLN84" s="158"/>
      <c r="MLO84" s="158"/>
      <c r="MLP84" s="158"/>
      <c r="MLQ84" s="158"/>
      <c r="MLR84" s="158"/>
      <c r="MLS84" s="158"/>
      <c r="MLT84" s="158"/>
      <c r="MLU84" s="158"/>
      <c r="MLV84" s="158"/>
      <c r="MLW84" s="158"/>
      <c r="MLX84" s="158"/>
      <c r="MLY84" s="158"/>
      <c r="MLZ84" s="158"/>
      <c r="MMA84" s="158"/>
      <c r="MMB84" s="158"/>
      <c r="MMC84" s="158"/>
      <c r="MMD84" s="158"/>
      <c r="MME84" s="158"/>
      <c r="MMF84" s="158"/>
      <c r="MMG84" s="158"/>
      <c r="MMH84" s="158"/>
      <c r="MMI84" s="158"/>
      <c r="MMJ84" s="158"/>
      <c r="MMK84" s="158"/>
      <c r="MML84" s="158"/>
      <c r="MMM84" s="158"/>
      <c r="MMN84" s="158"/>
      <c r="MMO84" s="158"/>
      <c r="MMP84" s="158"/>
      <c r="MMQ84" s="158"/>
      <c r="MMR84" s="158"/>
      <c r="MMS84" s="158"/>
      <c r="MMT84" s="158"/>
      <c r="MMU84" s="158"/>
      <c r="MMV84" s="158"/>
      <c r="MMW84" s="158"/>
      <c r="MMX84" s="158"/>
      <c r="MMY84" s="158"/>
      <c r="MMZ84" s="158"/>
      <c r="MNA84" s="158"/>
      <c r="MNB84" s="158"/>
      <c r="MNC84" s="158"/>
      <c r="MND84" s="158"/>
      <c r="MNE84" s="158"/>
      <c r="MNF84" s="158"/>
      <c r="MNG84" s="158"/>
      <c r="MNH84" s="158"/>
      <c r="MNI84" s="158"/>
      <c r="MNJ84" s="158"/>
      <c r="MNK84" s="158"/>
      <c r="MNL84" s="158"/>
      <c r="MNM84" s="158"/>
      <c r="MNN84" s="158"/>
      <c r="MNO84" s="158"/>
      <c r="MNP84" s="158"/>
      <c r="MNQ84" s="158"/>
      <c r="MNR84" s="158"/>
      <c r="MNS84" s="158"/>
      <c r="MNT84" s="158"/>
      <c r="MNU84" s="158"/>
      <c r="MNV84" s="158"/>
      <c r="MNW84" s="158"/>
      <c r="MNX84" s="158"/>
      <c r="MNY84" s="158"/>
      <c r="MNZ84" s="158"/>
      <c r="MOA84" s="158"/>
      <c r="MOB84" s="158"/>
      <c r="MOC84" s="158"/>
      <c r="MOD84" s="158"/>
      <c r="MOE84" s="158"/>
      <c r="MOF84" s="158"/>
      <c r="MOG84" s="158"/>
      <c r="MOH84" s="158"/>
      <c r="MOI84" s="158"/>
      <c r="MOJ84" s="158"/>
      <c r="MOK84" s="158"/>
      <c r="MOL84" s="158"/>
      <c r="MOM84" s="158"/>
      <c r="MON84" s="158"/>
      <c r="MOO84" s="158"/>
      <c r="MOP84" s="158"/>
      <c r="MOQ84" s="158"/>
      <c r="MOR84" s="158"/>
      <c r="MOS84" s="158"/>
      <c r="MOT84" s="158"/>
      <c r="MOU84" s="158"/>
      <c r="MOV84" s="158"/>
      <c r="MOW84" s="158"/>
      <c r="MOX84" s="158"/>
      <c r="MOY84" s="158"/>
      <c r="MOZ84" s="158"/>
      <c r="MPA84" s="158"/>
      <c r="MPB84" s="158"/>
      <c r="MPC84" s="158"/>
      <c r="MPD84" s="158"/>
      <c r="MPE84" s="158"/>
      <c r="MPF84" s="158"/>
      <c r="MPG84" s="158"/>
      <c r="MPH84" s="158"/>
      <c r="MPI84" s="158"/>
      <c r="MPJ84" s="158"/>
      <c r="MPK84" s="158"/>
      <c r="MPL84" s="158"/>
      <c r="MPM84" s="158"/>
      <c r="MPN84" s="158"/>
      <c r="MPO84" s="158"/>
      <c r="MPP84" s="158"/>
      <c r="MPQ84" s="158"/>
      <c r="MPR84" s="158"/>
      <c r="MPS84" s="158"/>
      <c r="MPT84" s="158"/>
      <c r="MPU84" s="158"/>
      <c r="MPV84" s="158"/>
      <c r="MPW84" s="158"/>
      <c r="MPX84" s="158"/>
      <c r="MPY84" s="158"/>
      <c r="MPZ84" s="158"/>
      <c r="MQA84" s="158"/>
      <c r="MQB84" s="158"/>
      <c r="MQC84" s="158"/>
      <c r="MQD84" s="158"/>
      <c r="MQE84" s="158"/>
      <c r="MQF84" s="158"/>
      <c r="MQG84" s="158"/>
      <c r="MQH84" s="158"/>
      <c r="MQI84" s="158"/>
      <c r="MQJ84" s="158"/>
      <c r="MQK84" s="158"/>
      <c r="MQL84" s="158"/>
      <c r="MQM84" s="158"/>
      <c r="MQN84" s="158"/>
      <c r="MQO84" s="158"/>
      <c r="MQP84" s="158"/>
      <c r="MQQ84" s="158"/>
      <c r="MQR84" s="158"/>
      <c r="MQS84" s="158"/>
      <c r="MQT84" s="158"/>
      <c r="MQU84" s="158"/>
      <c r="MQV84" s="158"/>
      <c r="MQW84" s="158"/>
      <c r="MQX84" s="158"/>
      <c r="MQY84" s="158"/>
      <c r="MQZ84" s="158"/>
      <c r="MRA84" s="158"/>
      <c r="MRB84" s="158"/>
      <c r="MRC84" s="158"/>
      <c r="MRD84" s="158"/>
      <c r="MRE84" s="158"/>
      <c r="MRF84" s="158"/>
      <c r="MRG84" s="158"/>
      <c r="MRH84" s="158"/>
      <c r="MRI84" s="158"/>
      <c r="MRJ84" s="158"/>
      <c r="MRK84" s="158"/>
      <c r="MRL84" s="158"/>
      <c r="MRM84" s="158"/>
      <c r="MRN84" s="158"/>
      <c r="MRO84" s="158"/>
      <c r="MRP84" s="158"/>
      <c r="MRQ84" s="158"/>
      <c r="MRR84" s="158"/>
      <c r="MRS84" s="158"/>
      <c r="MRT84" s="158"/>
      <c r="MRU84" s="158"/>
      <c r="MRV84" s="158"/>
      <c r="MRW84" s="158"/>
      <c r="MRX84" s="158"/>
      <c r="MRY84" s="158"/>
      <c r="MRZ84" s="158"/>
      <c r="MSA84" s="158"/>
      <c r="MSB84" s="158"/>
      <c r="MSC84" s="158"/>
      <c r="MSD84" s="158"/>
      <c r="MSE84" s="158"/>
      <c r="MSF84" s="158"/>
      <c r="MSG84" s="158"/>
      <c r="MSH84" s="158"/>
      <c r="MSI84" s="158"/>
      <c r="MSJ84" s="158"/>
      <c r="MSK84" s="158"/>
      <c r="MSL84" s="158"/>
      <c r="MSM84" s="158"/>
      <c r="MSN84" s="158"/>
      <c r="MSO84" s="158"/>
      <c r="MSP84" s="158"/>
      <c r="MSQ84" s="158"/>
      <c r="MSR84" s="158"/>
      <c r="MSS84" s="158"/>
      <c r="MST84" s="158"/>
      <c r="MSU84" s="158"/>
      <c r="MSV84" s="158"/>
      <c r="MSW84" s="158"/>
      <c r="MSX84" s="158"/>
      <c r="MSY84" s="158"/>
      <c r="MSZ84" s="158"/>
      <c r="MTA84" s="158"/>
      <c r="MTB84" s="158"/>
      <c r="MTC84" s="158"/>
      <c r="MTD84" s="158"/>
      <c r="MTE84" s="158"/>
      <c r="MTF84" s="158"/>
      <c r="MTG84" s="158"/>
      <c r="MTH84" s="158"/>
      <c r="MTI84" s="158"/>
      <c r="MTJ84" s="158"/>
      <c r="MTK84" s="158"/>
      <c r="MTL84" s="158"/>
      <c r="MTM84" s="158"/>
      <c r="MTN84" s="158"/>
      <c r="MTO84" s="158"/>
      <c r="MTP84" s="158"/>
      <c r="MTQ84" s="158"/>
      <c r="MTR84" s="158"/>
      <c r="MTS84" s="158"/>
      <c r="MTT84" s="158"/>
      <c r="MTU84" s="158"/>
      <c r="MTV84" s="158"/>
      <c r="MTW84" s="158"/>
      <c r="MTX84" s="158"/>
      <c r="MTY84" s="158"/>
      <c r="MTZ84" s="158"/>
      <c r="MUA84" s="158"/>
      <c r="MUB84" s="158"/>
      <c r="MUC84" s="158"/>
      <c r="MUD84" s="158"/>
      <c r="MUE84" s="158"/>
      <c r="MUF84" s="158"/>
      <c r="MUG84" s="158"/>
      <c r="MUH84" s="158"/>
      <c r="MUI84" s="158"/>
      <c r="MUJ84" s="158"/>
      <c r="MUK84" s="158"/>
      <c r="MUL84" s="158"/>
      <c r="MUM84" s="158"/>
      <c r="MUN84" s="158"/>
      <c r="MUO84" s="158"/>
      <c r="MUP84" s="158"/>
      <c r="MUQ84" s="158"/>
      <c r="MUR84" s="158"/>
      <c r="MUS84" s="158"/>
      <c r="MUT84" s="158"/>
      <c r="MUU84" s="158"/>
      <c r="MUV84" s="158"/>
      <c r="MUW84" s="158"/>
      <c r="MUX84" s="158"/>
      <c r="MUY84" s="158"/>
      <c r="MUZ84" s="158"/>
      <c r="MVA84" s="158"/>
      <c r="MVB84" s="158"/>
      <c r="MVC84" s="158"/>
      <c r="MVD84" s="158"/>
      <c r="MVE84" s="158"/>
      <c r="MVF84" s="158"/>
      <c r="MVG84" s="158"/>
      <c r="MVH84" s="158"/>
      <c r="MVI84" s="158"/>
      <c r="MVJ84" s="158"/>
      <c r="MVK84" s="158"/>
      <c r="MVL84" s="158"/>
      <c r="MVM84" s="158"/>
      <c r="MVN84" s="158"/>
      <c r="MVO84" s="158"/>
      <c r="MVP84" s="158"/>
      <c r="MVQ84" s="158"/>
      <c r="MVR84" s="158"/>
      <c r="MVS84" s="158"/>
      <c r="MVT84" s="158"/>
      <c r="MVU84" s="158"/>
      <c r="MVV84" s="158"/>
      <c r="MVW84" s="158"/>
      <c r="MVX84" s="158"/>
      <c r="MVY84" s="158"/>
      <c r="MVZ84" s="158"/>
      <c r="MWA84" s="158"/>
      <c r="MWB84" s="158"/>
      <c r="MWC84" s="158"/>
      <c r="MWD84" s="158"/>
      <c r="MWE84" s="158"/>
      <c r="MWF84" s="158"/>
      <c r="MWG84" s="158"/>
      <c r="MWH84" s="158"/>
      <c r="MWI84" s="158"/>
      <c r="MWJ84" s="158"/>
      <c r="MWK84" s="158"/>
      <c r="MWL84" s="158"/>
      <c r="MWM84" s="158"/>
      <c r="MWN84" s="158"/>
      <c r="MWO84" s="158"/>
      <c r="MWP84" s="158"/>
      <c r="MWQ84" s="158"/>
      <c r="MWR84" s="158"/>
      <c r="MWS84" s="158"/>
      <c r="MWT84" s="158"/>
      <c r="MWU84" s="158"/>
      <c r="MWV84" s="158"/>
      <c r="MWW84" s="158"/>
      <c r="MWX84" s="158"/>
      <c r="MWY84" s="158"/>
      <c r="MWZ84" s="158"/>
      <c r="MXA84" s="158"/>
      <c r="MXB84" s="158"/>
      <c r="MXC84" s="158"/>
      <c r="MXD84" s="158"/>
      <c r="MXE84" s="158"/>
      <c r="MXF84" s="158"/>
      <c r="MXG84" s="158"/>
      <c r="MXH84" s="158"/>
      <c r="MXI84" s="158"/>
      <c r="MXJ84" s="158"/>
      <c r="MXK84" s="158"/>
      <c r="MXL84" s="158"/>
      <c r="MXM84" s="158"/>
      <c r="MXN84" s="158"/>
      <c r="MXO84" s="158"/>
      <c r="MXP84" s="158"/>
      <c r="MXQ84" s="158"/>
      <c r="MXR84" s="158"/>
      <c r="MXS84" s="158"/>
      <c r="MXT84" s="158"/>
      <c r="MXU84" s="158"/>
      <c r="MXV84" s="158"/>
      <c r="MXW84" s="158"/>
      <c r="MXX84" s="158"/>
      <c r="MXY84" s="158"/>
      <c r="MXZ84" s="158"/>
      <c r="MYA84" s="158"/>
      <c r="MYB84" s="158"/>
      <c r="MYC84" s="158"/>
      <c r="MYD84" s="158"/>
      <c r="MYE84" s="158"/>
      <c r="MYF84" s="158"/>
      <c r="MYG84" s="158"/>
      <c r="MYH84" s="158"/>
      <c r="MYI84" s="158"/>
      <c r="MYJ84" s="158"/>
      <c r="MYK84" s="158"/>
      <c r="MYL84" s="158"/>
      <c r="MYM84" s="158"/>
      <c r="MYN84" s="158"/>
      <c r="MYO84" s="158"/>
      <c r="MYP84" s="158"/>
      <c r="MYQ84" s="158"/>
      <c r="MYR84" s="158"/>
      <c r="MYS84" s="158"/>
      <c r="MYT84" s="158"/>
      <c r="MYU84" s="158"/>
      <c r="MYV84" s="158"/>
      <c r="MYW84" s="158"/>
      <c r="MYX84" s="158"/>
      <c r="MYY84" s="158"/>
      <c r="MYZ84" s="158"/>
      <c r="MZA84" s="158"/>
      <c r="MZB84" s="158"/>
      <c r="MZC84" s="158"/>
      <c r="MZD84" s="158"/>
      <c r="MZE84" s="158"/>
      <c r="MZF84" s="158"/>
      <c r="MZG84" s="158"/>
      <c r="MZH84" s="158"/>
      <c r="MZI84" s="158"/>
      <c r="MZJ84" s="158"/>
      <c r="MZK84" s="158"/>
      <c r="MZL84" s="158"/>
      <c r="MZM84" s="158"/>
      <c r="MZN84" s="158"/>
      <c r="MZO84" s="158"/>
      <c r="MZP84" s="158"/>
      <c r="MZQ84" s="158"/>
      <c r="MZR84" s="158"/>
      <c r="MZS84" s="158"/>
      <c r="MZT84" s="158"/>
      <c r="MZU84" s="158"/>
      <c r="MZV84" s="158"/>
      <c r="MZW84" s="158"/>
      <c r="MZX84" s="158"/>
      <c r="MZY84" s="158"/>
      <c r="MZZ84" s="158"/>
      <c r="NAA84" s="158"/>
      <c r="NAB84" s="158"/>
      <c r="NAC84" s="158"/>
      <c r="NAD84" s="158"/>
      <c r="NAE84" s="158"/>
      <c r="NAF84" s="158"/>
      <c r="NAG84" s="158"/>
      <c r="NAH84" s="158"/>
      <c r="NAI84" s="158"/>
      <c r="NAJ84" s="158"/>
      <c r="NAK84" s="158"/>
      <c r="NAL84" s="158"/>
      <c r="NAM84" s="158"/>
      <c r="NAN84" s="158"/>
      <c r="NAO84" s="158"/>
      <c r="NAP84" s="158"/>
      <c r="NAQ84" s="158"/>
      <c r="NAR84" s="158"/>
      <c r="NAS84" s="158"/>
      <c r="NAT84" s="158"/>
      <c r="NAU84" s="158"/>
      <c r="NAV84" s="158"/>
      <c r="NAW84" s="158"/>
      <c r="NAX84" s="158"/>
      <c r="NAY84" s="158"/>
      <c r="NAZ84" s="158"/>
      <c r="NBA84" s="158"/>
      <c r="NBB84" s="158"/>
      <c r="NBC84" s="158"/>
      <c r="NBD84" s="158"/>
      <c r="NBE84" s="158"/>
      <c r="NBF84" s="158"/>
      <c r="NBG84" s="158"/>
      <c r="NBH84" s="158"/>
      <c r="NBI84" s="158"/>
      <c r="NBJ84" s="158"/>
      <c r="NBK84" s="158"/>
      <c r="NBL84" s="158"/>
      <c r="NBM84" s="158"/>
      <c r="NBN84" s="158"/>
      <c r="NBO84" s="158"/>
      <c r="NBP84" s="158"/>
      <c r="NBQ84" s="158"/>
      <c r="NBR84" s="158"/>
      <c r="NBS84" s="158"/>
      <c r="NBT84" s="158"/>
      <c r="NBU84" s="158"/>
      <c r="NBV84" s="158"/>
      <c r="NBW84" s="158"/>
      <c r="NBX84" s="158"/>
      <c r="NBY84" s="158"/>
      <c r="NBZ84" s="158"/>
      <c r="NCA84" s="158"/>
      <c r="NCB84" s="158"/>
      <c r="NCC84" s="158"/>
      <c r="NCD84" s="158"/>
      <c r="NCE84" s="158"/>
      <c r="NCF84" s="158"/>
      <c r="NCG84" s="158"/>
      <c r="NCH84" s="158"/>
      <c r="NCI84" s="158"/>
      <c r="NCJ84" s="158"/>
      <c r="NCK84" s="158"/>
      <c r="NCL84" s="158"/>
      <c r="NCM84" s="158"/>
      <c r="NCN84" s="158"/>
      <c r="NCO84" s="158"/>
      <c r="NCP84" s="158"/>
      <c r="NCQ84" s="158"/>
      <c r="NCR84" s="158"/>
      <c r="NCS84" s="158"/>
      <c r="NCT84" s="158"/>
      <c r="NCU84" s="158"/>
      <c r="NCV84" s="158"/>
      <c r="NCW84" s="158"/>
      <c r="NCX84" s="158"/>
      <c r="NCY84" s="158"/>
      <c r="NCZ84" s="158"/>
      <c r="NDA84" s="158"/>
      <c r="NDB84" s="158"/>
      <c r="NDC84" s="158"/>
      <c r="NDD84" s="158"/>
      <c r="NDE84" s="158"/>
      <c r="NDF84" s="158"/>
      <c r="NDG84" s="158"/>
      <c r="NDH84" s="158"/>
      <c r="NDI84" s="158"/>
      <c r="NDJ84" s="158"/>
      <c r="NDK84" s="158"/>
      <c r="NDL84" s="158"/>
      <c r="NDM84" s="158"/>
      <c r="NDN84" s="158"/>
      <c r="NDO84" s="158"/>
      <c r="NDP84" s="158"/>
      <c r="NDQ84" s="158"/>
      <c r="NDR84" s="158"/>
      <c r="NDS84" s="158"/>
      <c r="NDT84" s="158"/>
      <c r="NDU84" s="158"/>
      <c r="NDV84" s="158"/>
      <c r="NDW84" s="158"/>
      <c r="NDX84" s="158"/>
      <c r="NDY84" s="158"/>
      <c r="NDZ84" s="158"/>
      <c r="NEA84" s="158"/>
      <c r="NEB84" s="158"/>
      <c r="NEC84" s="158"/>
      <c r="NED84" s="158"/>
      <c r="NEE84" s="158"/>
      <c r="NEF84" s="158"/>
      <c r="NEG84" s="158"/>
      <c r="NEH84" s="158"/>
      <c r="NEI84" s="158"/>
      <c r="NEJ84" s="158"/>
      <c r="NEK84" s="158"/>
      <c r="NEL84" s="158"/>
      <c r="NEM84" s="158"/>
      <c r="NEN84" s="158"/>
      <c r="NEO84" s="158"/>
      <c r="NEP84" s="158"/>
      <c r="NEQ84" s="158"/>
      <c r="NER84" s="158"/>
      <c r="NES84" s="158"/>
      <c r="NET84" s="158"/>
      <c r="NEU84" s="158"/>
      <c r="NEV84" s="158"/>
      <c r="NEW84" s="158"/>
      <c r="NEX84" s="158"/>
      <c r="NEY84" s="158"/>
      <c r="NEZ84" s="158"/>
      <c r="NFA84" s="158"/>
      <c r="NFB84" s="158"/>
      <c r="NFC84" s="158"/>
      <c r="NFD84" s="158"/>
      <c r="NFE84" s="158"/>
      <c r="NFF84" s="158"/>
      <c r="NFG84" s="158"/>
      <c r="NFH84" s="158"/>
      <c r="NFI84" s="158"/>
      <c r="NFJ84" s="158"/>
      <c r="NFK84" s="158"/>
      <c r="NFL84" s="158"/>
      <c r="NFM84" s="158"/>
      <c r="NFN84" s="158"/>
      <c r="NFO84" s="158"/>
      <c r="NFP84" s="158"/>
      <c r="NFQ84" s="158"/>
      <c r="NFR84" s="158"/>
      <c r="NFS84" s="158"/>
      <c r="NFT84" s="158"/>
      <c r="NFU84" s="158"/>
      <c r="NFV84" s="158"/>
      <c r="NFW84" s="158"/>
      <c r="NFX84" s="158"/>
      <c r="NFY84" s="158"/>
      <c r="NFZ84" s="158"/>
      <c r="NGA84" s="158"/>
      <c r="NGB84" s="158"/>
      <c r="NGC84" s="158"/>
      <c r="NGD84" s="158"/>
      <c r="NGE84" s="158"/>
      <c r="NGF84" s="158"/>
      <c r="NGG84" s="158"/>
      <c r="NGH84" s="158"/>
      <c r="NGI84" s="158"/>
      <c r="NGJ84" s="158"/>
      <c r="NGK84" s="158"/>
      <c r="NGL84" s="158"/>
      <c r="NGM84" s="158"/>
      <c r="NGN84" s="158"/>
      <c r="NGO84" s="158"/>
      <c r="NGP84" s="158"/>
      <c r="NGQ84" s="158"/>
      <c r="NGR84" s="158"/>
      <c r="NGS84" s="158"/>
      <c r="NGT84" s="158"/>
      <c r="NGU84" s="158"/>
      <c r="NGV84" s="158"/>
      <c r="NGW84" s="158"/>
      <c r="NGX84" s="158"/>
      <c r="NGY84" s="158"/>
      <c r="NGZ84" s="158"/>
      <c r="NHA84" s="158"/>
      <c r="NHB84" s="158"/>
      <c r="NHC84" s="158"/>
      <c r="NHD84" s="158"/>
      <c r="NHE84" s="158"/>
      <c r="NHF84" s="158"/>
      <c r="NHG84" s="158"/>
      <c r="NHH84" s="158"/>
      <c r="NHI84" s="158"/>
      <c r="NHJ84" s="158"/>
      <c r="NHK84" s="158"/>
      <c r="NHL84" s="158"/>
      <c r="NHM84" s="158"/>
      <c r="NHN84" s="158"/>
      <c r="NHO84" s="158"/>
      <c r="NHP84" s="158"/>
      <c r="NHQ84" s="158"/>
      <c r="NHR84" s="158"/>
      <c r="NHS84" s="158"/>
      <c r="NHT84" s="158"/>
      <c r="NHU84" s="158"/>
      <c r="NHV84" s="158"/>
      <c r="NHW84" s="158"/>
      <c r="NHX84" s="158"/>
      <c r="NHY84" s="158"/>
      <c r="NHZ84" s="158"/>
      <c r="NIA84" s="158"/>
      <c r="NIB84" s="158"/>
      <c r="NIC84" s="158"/>
      <c r="NID84" s="158"/>
      <c r="NIE84" s="158"/>
      <c r="NIF84" s="158"/>
      <c r="NIG84" s="158"/>
      <c r="NIH84" s="158"/>
      <c r="NII84" s="158"/>
      <c r="NIJ84" s="158"/>
      <c r="NIK84" s="158"/>
      <c r="NIL84" s="158"/>
      <c r="NIM84" s="158"/>
      <c r="NIN84" s="158"/>
      <c r="NIO84" s="158"/>
      <c r="NIP84" s="158"/>
      <c r="NIQ84" s="158"/>
      <c r="NIR84" s="158"/>
      <c r="NIS84" s="158"/>
      <c r="NIT84" s="158"/>
      <c r="NIU84" s="158"/>
      <c r="NIV84" s="158"/>
      <c r="NIW84" s="158"/>
      <c r="NIX84" s="158"/>
      <c r="NIY84" s="158"/>
      <c r="NIZ84" s="158"/>
      <c r="NJA84" s="158"/>
      <c r="NJB84" s="158"/>
      <c r="NJC84" s="158"/>
      <c r="NJD84" s="158"/>
      <c r="NJE84" s="158"/>
      <c r="NJF84" s="158"/>
      <c r="NJG84" s="158"/>
      <c r="NJH84" s="158"/>
      <c r="NJI84" s="158"/>
      <c r="NJJ84" s="158"/>
      <c r="NJK84" s="158"/>
      <c r="NJL84" s="158"/>
      <c r="NJM84" s="158"/>
      <c r="NJN84" s="158"/>
      <c r="NJO84" s="158"/>
      <c r="NJP84" s="158"/>
      <c r="NJQ84" s="158"/>
      <c r="NJR84" s="158"/>
      <c r="NJS84" s="158"/>
      <c r="NJT84" s="158"/>
      <c r="NJU84" s="158"/>
      <c r="NJV84" s="158"/>
      <c r="NJW84" s="158"/>
      <c r="NJX84" s="158"/>
      <c r="NJY84" s="158"/>
      <c r="NJZ84" s="158"/>
      <c r="NKA84" s="158"/>
      <c r="NKB84" s="158"/>
      <c r="NKC84" s="158"/>
      <c r="NKD84" s="158"/>
      <c r="NKE84" s="158"/>
      <c r="NKF84" s="158"/>
      <c r="NKG84" s="158"/>
      <c r="NKH84" s="158"/>
      <c r="NKI84" s="158"/>
      <c r="NKJ84" s="158"/>
      <c r="NKK84" s="158"/>
      <c r="NKL84" s="158"/>
      <c r="NKM84" s="158"/>
      <c r="NKN84" s="158"/>
      <c r="NKO84" s="158"/>
      <c r="NKP84" s="158"/>
      <c r="NKQ84" s="158"/>
      <c r="NKR84" s="158"/>
      <c r="NKS84" s="158"/>
      <c r="NKT84" s="158"/>
      <c r="NKU84" s="158"/>
      <c r="NKV84" s="158"/>
      <c r="NKW84" s="158"/>
      <c r="NKX84" s="158"/>
      <c r="NKY84" s="158"/>
      <c r="NKZ84" s="158"/>
      <c r="NLA84" s="158"/>
      <c r="NLB84" s="158"/>
      <c r="NLC84" s="158"/>
      <c r="NLD84" s="158"/>
      <c r="NLE84" s="158"/>
      <c r="NLF84" s="158"/>
      <c r="NLG84" s="158"/>
      <c r="NLH84" s="158"/>
      <c r="NLI84" s="158"/>
      <c r="NLJ84" s="158"/>
      <c r="NLK84" s="158"/>
      <c r="NLL84" s="158"/>
      <c r="NLM84" s="158"/>
      <c r="NLN84" s="158"/>
      <c r="NLO84" s="158"/>
      <c r="NLP84" s="158"/>
      <c r="NLQ84" s="158"/>
      <c r="NLR84" s="158"/>
      <c r="NLS84" s="158"/>
      <c r="NLT84" s="158"/>
      <c r="NLU84" s="158"/>
      <c r="NLV84" s="158"/>
      <c r="NLW84" s="158"/>
      <c r="NLX84" s="158"/>
      <c r="NLY84" s="158"/>
      <c r="NLZ84" s="158"/>
      <c r="NMA84" s="158"/>
      <c r="NMB84" s="158"/>
      <c r="NMC84" s="158"/>
      <c r="NMD84" s="158"/>
      <c r="NME84" s="158"/>
      <c r="NMF84" s="158"/>
      <c r="NMG84" s="158"/>
      <c r="NMH84" s="158"/>
      <c r="NMI84" s="158"/>
      <c r="NMJ84" s="158"/>
      <c r="NMK84" s="158"/>
      <c r="NML84" s="158"/>
      <c r="NMM84" s="158"/>
      <c r="NMN84" s="158"/>
      <c r="NMO84" s="158"/>
      <c r="NMP84" s="158"/>
      <c r="NMQ84" s="158"/>
      <c r="NMR84" s="158"/>
      <c r="NMS84" s="158"/>
      <c r="NMT84" s="158"/>
      <c r="NMU84" s="158"/>
      <c r="NMV84" s="158"/>
      <c r="NMW84" s="158"/>
      <c r="NMX84" s="158"/>
      <c r="NMY84" s="158"/>
      <c r="NMZ84" s="158"/>
      <c r="NNA84" s="158"/>
      <c r="NNB84" s="158"/>
      <c r="NNC84" s="158"/>
      <c r="NND84" s="158"/>
      <c r="NNE84" s="158"/>
      <c r="NNF84" s="158"/>
      <c r="NNG84" s="158"/>
      <c r="NNH84" s="158"/>
      <c r="NNI84" s="158"/>
      <c r="NNJ84" s="158"/>
      <c r="NNK84" s="158"/>
      <c r="NNL84" s="158"/>
      <c r="NNM84" s="158"/>
      <c r="NNN84" s="158"/>
      <c r="NNO84" s="158"/>
      <c r="NNP84" s="158"/>
      <c r="NNQ84" s="158"/>
      <c r="NNR84" s="158"/>
      <c r="NNS84" s="158"/>
      <c r="NNT84" s="158"/>
      <c r="NNU84" s="158"/>
      <c r="NNV84" s="158"/>
      <c r="NNW84" s="158"/>
      <c r="NNX84" s="158"/>
      <c r="NNY84" s="158"/>
      <c r="NNZ84" s="158"/>
      <c r="NOA84" s="158"/>
      <c r="NOB84" s="158"/>
      <c r="NOC84" s="158"/>
      <c r="NOD84" s="158"/>
      <c r="NOE84" s="158"/>
      <c r="NOF84" s="158"/>
      <c r="NOG84" s="158"/>
      <c r="NOH84" s="158"/>
      <c r="NOI84" s="158"/>
      <c r="NOJ84" s="158"/>
      <c r="NOK84" s="158"/>
      <c r="NOL84" s="158"/>
      <c r="NOM84" s="158"/>
      <c r="NON84" s="158"/>
      <c r="NOO84" s="158"/>
      <c r="NOP84" s="158"/>
      <c r="NOQ84" s="158"/>
      <c r="NOR84" s="158"/>
      <c r="NOS84" s="158"/>
      <c r="NOT84" s="158"/>
      <c r="NOU84" s="158"/>
      <c r="NOV84" s="158"/>
      <c r="NOW84" s="158"/>
      <c r="NOX84" s="158"/>
      <c r="NOY84" s="158"/>
      <c r="NOZ84" s="158"/>
      <c r="NPA84" s="158"/>
      <c r="NPB84" s="158"/>
      <c r="NPC84" s="158"/>
      <c r="NPD84" s="158"/>
      <c r="NPE84" s="158"/>
      <c r="NPF84" s="158"/>
      <c r="NPG84" s="158"/>
      <c r="NPH84" s="158"/>
      <c r="NPI84" s="158"/>
      <c r="NPJ84" s="158"/>
      <c r="NPK84" s="158"/>
      <c r="NPL84" s="158"/>
      <c r="NPM84" s="158"/>
      <c r="NPN84" s="158"/>
      <c r="NPO84" s="158"/>
      <c r="NPP84" s="158"/>
      <c r="NPQ84" s="158"/>
      <c r="NPR84" s="158"/>
      <c r="NPS84" s="158"/>
      <c r="NPT84" s="158"/>
      <c r="NPU84" s="158"/>
      <c r="NPV84" s="158"/>
      <c r="NPW84" s="158"/>
      <c r="NPX84" s="158"/>
      <c r="NPY84" s="158"/>
      <c r="NPZ84" s="158"/>
      <c r="NQA84" s="158"/>
      <c r="NQB84" s="158"/>
      <c r="NQC84" s="158"/>
      <c r="NQD84" s="158"/>
      <c r="NQE84" s="158"/>
      <c r="NQF84" s="158"/>
      <c r="NQG84" s="158"/>
      <c r="NQH84" s="158"/>
      <c r="NQI84" s="158"/>
      <c r="NQJ84" s="158"/>
      <c r="NQK84" s="158"/>
      <c r="NQL84" s="158"/>
      <c r="NQM84" s="158"/>
      <c r="NQN84" s="158"/>
      <c r="NQO84" s="158"/>
      <c r="NQP84" s="158"/>
      <c r="NQQ84" s="158"/>
      <c r="NQR84" s="158"/>
      <c r="NQS84" s="158"/>
      <c r="NQT84" s="158"/>
      <c r="NQU84" s="158"/>
      <c r="NQV84" s="158"/>
      <c r="NQW84" s="158"/>
      <c r="NQX84" s="158"/>
      <c r="NQY84" s="158"/>
      <c r="NQZ84" s="158"/>
      <c r="NRA84" s="158"/>
      <c r="NRB84" s="158"/>
      <c r="NRC84" s="158"/>
      <c r="NRD84" s="158"/>
      <c r="NRE84" s="158"/>
      <c r="NRF84" s="158"/>
      <c r="NRG84" s="158"/>
      <c r="NRH84" s="158"/>
      <c r="NRI84" s="158"/>
      <c r="NRJ84" s="158"/>
      <c r="NRK84" s="158"/>
      <c r="NRL84" s="158"/>
      <c r="NRM84" s="158"/>
      <c r="NRN84" s="158"/>
      <c r="NRO84" s="158"/>
      <c r="NRP84" s="158"/>
      <c r="NRQ84" s="158"/>
      <c r="NRR84" s="158"/>
      <c r="NRS84" s="158"/>
      <c r="NRT84" s="158"/>
      <c r="NRU84" s="158"/>
      <c r="NRV84" s="158"/>
      <c r="NRW84" s="158"/>
      <c r="NRX84" s="158"/>
      <c r="NRY84" s="158"/>
      <c r="NRZ84" s="158"/>
      <c r="NSA84" s="158"/>
      <c r="NSB84" s="158"/>
      <c r="NSC84" s="158"/>
      <c r="NSD84" s="158"/>
      <c r="NSE84" s="158"/>
      <c r="NSF84" s="158"/>
      <c r="NSG84" s="158"/>
      <c r="NSH84" s="158"/>
      <c r="NSI84" s="158"/>
      <c r="NSJ84" s="158"/>
      <c r="NSK84" s="158"/>
      <c r="NSL84" s="158"/>
      <c r="NSM84" s="158"/>
      <c r="NSN84" s="158"/>
      <c r="NSO84" s="158"/>
      <c r="NSP84" s="158"/>
      <c r="NSQ84" s="158"/>
      <c r="NSR84" s="158"/>
      <c r="NSS84" s="158"/>
      <c r="NST84" s="158"/>
      <c r="NSU84" s="158"/>
      <c r="NSV84" s="158"/>
      <c r="NSW84" s="158"/>
      <c r="NSX84" s="158"/>
      <c r="NSY84" s="158"/>
      <c r="NSZ84" s="158"/>
      <c r="NTA84" s="158"/>
      <c r="NTB84" s="158"/>
      <c r="NTC84" s="158"/>
      <c r="NTD84" s="158"/>
      <c r="NTE84" s="158"/>
      <c r="NTF84" s="158"/>
      <c r="NTG84" s="158"/>
      <c r="NTH84" s="158"/>
      <c r="NTI84" s="158"/>
      <c r="NTJ84" s="158"/>
      <c r="NTK84" s="158"/>
      <c r="NTL84" s="158"/>
      <c r="NTM84" s="158"/>
      <c r="NTN84" s="158"/>
      <c r="NTO84" s="158"/>
      <c r="NTP84" s="158"/>
      <c r="NTQ84" s="158"/>
      <c r="NTR84" s="158"/>
      <c r="NTS84" s="158"/>
      <c r="NTT84" s="158"/>
      <c r="NTU84" s="158"/>
      <c r="NTV84" s="158"/>
      <c r="NTW84" s="158"/>
      <c r="NTX84" s="158"/>
      <c r="NTY84" s="158"/>
      <c r="NTZ84" s="158"/>
      <c r="NUA84" s="158"/>
      <c r="NUB84" s="158"/>
      <c r="NUC84" s="158"/>
      <c r="NUD84" s="158"/>
      <c r="NUE84" s="158"/>
      <c r="NUF84" s="158"/>
      <c r="NUG84" s="158"/>
      <c r="NUH84" s="158"/>
      <c r="NUI84" s="158"/>
      <c r="NUJ84" s="158"/>
      <c r="NUK84" s="158"/>
      <c r="NUL84" s="158"/>
      <c r="NUM84" s="158"/>
      <c r="NUN84" s="158"/>
      <c r="NUO84" s="158"/>
      <c r="NUP84" s="158"/>
      <c r="NUQ84" s="158"/>
      <c r="NUR84" s="158"/>
      <c r="NUS84" s="158"/>
      <c r="NUT84" s="158"/>
      <c r="NUU84" s="158"/>
      <c r="NUV84" s="158"/>
      <c r="NUW84" s="158"/>
      <c r="NUX84" s="158"/>
      <c r="NUY84" s="158"/>
      <c r="NUZ84" s="158"/>
      <c r="NVA84" s="158"/>
      <c r="NVB84" s="158"/>
      <c r="NVC84" s="158"/>
      <c r="NVD84" s="158"/>
      <c r="NVE84" s="158"/>
      <c r="NVF84" s="158"/>
      <c r="NVG84" s="158"/>
      <c r="NVH84" s="158"/>
      <c r="NVI84" s="158"/>
      <c r="NVJ84" s="158"/>
      <c r="NVK84" s="158"/>
      <c r="NVL84" s="158"/>
      <c r="NVM84" s="158"/>
      <c r="NVN84" s="158"/>
      <c r="NVO84" s="158"/>
      <c r="NVP84" s="158"/>
      <c r="NVQ84" s="158"/>
      <c r="NVR84" s="158"/>
      <c r="NVS84" s="158"/>
      <c r="NVT84" s="158"/>
      <c r="NVU84" s="158"/>
      <c r="NVV84" s="158"/>
      <c r="NVW84" s="158"/>
      <c r="NVX84" s="158"/>
      <c r="NVY84" s="158"/>
      <c r="NVZ84" s="158"/>
      <c r="NWA84" s="158"/>
      <c r="NWB84" s="158"/>
      <c r="NWC84" s="158"/>
      <c r="NWD84" s="158"/>
      <c r="NWE84" s="158"/>
      <c r="NWF84" s="158"/>
      <c r="NWG84" s="158"/>
      <c r="NWH84" s="158"/>
      <c r="NWI84" s="158"/>
      <c r="NWJ84" s="158"/>
      <c r="NWK84" s="158"/>
      <c r="NWL84" s="158"/>
      <c r="NWM84" s="158"/>
      <c r="NWN84" s="158"/>
      <c r="NWO84" s="158"/>
      <c r="NWP84" s="158"/>
      <c r="NWQ84" s="158"/>
      <c r="NWR84" s="158"/>
      <c r="NWS84" s="158"/>
      <c r="NWT84" s="158"/>
      <c r="NWU84" s="158"/>
      <c r="NWV84" s="158"/>
      <c r="NWW84" s="158"/>
      <c r="NWX84" s="158"/>
      <c r="NWY84" s="158"/>
      <c r="NWZ84" s="158"/>
      <c r="NXA84" s="158"/>
      <c r="NXB84" s="158"/>
      <c r="NXC84" s="158"/>
      <c r="NXD84" s="158"/>
      <c r="NXE84" s="158"/>
      <c r="NXF84" s="158"/>
      <c r="NXG84" s="158"/>
      <c r="NXH84" s="158"/>
      <c r="NXI84" s="158"/>
      <c r="NXJ84" s="158"/>
      <c r="NXK84" s="158"/>
      <c r="NXL84" s="158"/>
      <c r="NXM84" s="158"/>
      <c r="NXN84" s="158"/>
      <c r="NXO84" s="158"/>
      <c r="NXP84" s="158"/>
      <c r="NXQ84" s="158"/>
      <c r="NXR84" s="158"/>
      <c r="NXS84" s="158"/>
      <c r="NXT84" s="158"/>
      <c r="NXU84" s="158"/>
      <c r="NXV84" s="158"/>
      <c r="NXW84" s="158"/>
      <c r="NXX84" s="158"/>
      <c r="NXY84" s="158"/>
      <c r="NXZ84" s="158"/>
      <c r="NYA84" s="158"/>
      <c r="NYB84" s="158"/>
      <c r="NYC84" s="158"/>
      <c r="NYD84" s="158"/>
      <c r="NYE84" s="158"/>
      <c r="NYF84" s="158"/>
      <c r="NYG84" s="158"/>
      <c r="NYH84" s="158"/>
      <c r="NYI84" s="158"/>
      <c r="NYJ84" s="158"/>
      <c r="NYK84" s="158"/>
      <c r="NYL84" s="158"/>
      <c r="NYM84" s="158"/>
      <c r="NYN84" s="158"/>
      <c r="NYO84" s="158"/>
      <c r="NYP84" s="158"/>
      <c r="NYQ84" s="158"/>
      <c r="NYR84" s="158"/>
      <c r="NYS84" s="158"/>
      <c r="NYT84" s="158"/>
      <c r="NYU84" s="158"/>
      <c r="NYV84" s="158"/>
      <c r="NYW84" s="158"/>
      <c r="NYX84" s="158"/>
      <c r="NYY84" s="158"/>
      <c r="NYZ84" s="158"/>
      <c r="NZA84" s="158"/>
      <c r="NZB84" s="158"/>
      <c r="NZC84" s="158"/>
      <c r="NZD84" s="158"/>
      <c r="NZE84" s="158"/>
      <c r="NZF84" s="158"/>
      <c r="NZG84" s="158"/>
      <c r="NZH84" s="158"/>
      <c r="NZI84" s="158"/>
      <c r="NZJ84" s="158"/>
      <c r="NZK84" s="158"/>
      <c r="NZL84" s="158"/>
      <c r="NZM84" s="158"/>
      <c r="NZN84" s="158"/>
      <c r="NZO84" s="158"/>
      <c r="NZP84" s="158"/>
      <c r="NZQ84" s="158"/>
      <c r="NZR84" s="158"/>
      <c r="NZS84" s="158"/>
      <c r="NZT84" s="158"/>
      <c r="NZU84" s="158"/>
      <c r="NZV84" s="158"/>
      <c r="NZW84" s="158"/>
      <c r="NZX84" s="158"/>
      <c r="NZY84" s="158"/>
      <c r="NZZ84" s="158"/>
      <c r="OAA84" s="158"/>
      <c r="OAB84" s="158"/>
      <c r="OAC84" s="158"/>
      <c r="OAD84" s="158"/>
      <c r="OAE84" s="158"/>
      <c r="OAF84" s="158"/>
      <c r="OAG84" s="158"/>
      <c r="OAH84" s="158"/>
      <c r="OAI84" s="158"/>
      <c r="OAJ84" s="158"/>
      <c r="OAK84" s="158"/>
      <c r="OAL84" s="158"/>
      <c r="OAM84" s="158"/>
      <c r="OAN84" s="158"/>
      <c r="OAO84" s="158"/>
      <c r="OAP84" s="158"/>
      <c r="OAQ84" s="158"/>
      <c r="OAR84" s="158"/>
      <c r="OAS84" s="158"/>
      <c r="OAT84" s="158"/>
      <c r="OAU84" s="158"/>
      <c r="OAV84" s="158"/>
      <c r="OAW84" s="158"/>
      <c r="OAX84" s="158"/>
      <c r="OAY84" s="158"/>
      <c r="OAZ84" s="158"/>
      <c r="OBA84" s="158"/>
      <c r="OBB84" s="158"/>
      <c r="OBC84" s="158"/>
      <c r="OBD84" s="158"/>
      <c r="OBE84" s="158"/>
      <c r="OBF84" s="158"/>
      <c r="OBG84" s="158"/>
      <c r="OBH84" s="158"/>
      <c r="OBI84" s="158"/>
      <c r="OBJ84" s="158"/>
      <c r="OBK84" s="158"/>
      <c r="OBL84" s="158"/>
      <c r="OBM84" s="158"/>
      <c r="OBN84" s="158"/>
      <c r="OBO84" s="158"/>
      <c r="OBP84" s="158"/>
      <c r="OBQ84" s="158"/>
      <c r="OBR84" s="158"/>
      <c r="OBS84" s="158"/>
      <c r="OBT84" s="158"/>
      <c r="OBU84" s="158"/>
      <c r="OBV84" s="158"/>
      <c r="OBW84" s="158"/>
      <c r="OBX84" s="158"/>
      <c r="OBY84" s="158"/>
      <c r="OBZ84" s="158"/>
      <c r="OCA84" s="158"/>
      <c r="OCB84" s="158"/>
      <c r="OCC84" s="158"/>
      <c r="OCD84" s="158"/>
      <c r="OCE84" s="158"/>
      <c r="OCF84" s="158"/>
      <c r="OCG84" s="158"/>
      <c r="OCH84" s="158"/>
      <c r="OCI84" s="158"/>
      <c r="OCJ84" s="158"/>
      <c r="OCK84" s="158"/>
      <c r="OCL84" s="158"/>
      <c r="OCM84" s="158"/>
      <c r="OCN84" s="158"/>
      <c r="OCO84" s="158"/>
      <c r="OCP84" s="158"/>
      <c r="OCQ84" s="158"/>
      <c r="OCR84" s="158"/>
      <c r="OCS84" s="158"/>
      <c r="OCT84" s="158"/>
      <c r="OCU84" s="158"/>
      <c r="OCV84" s="158"/>
      <c r="OCW84" s="158"/>
      <c r="OCX84" s="158"/>
      <c r="OCY84" s="158"/>
      <c r="OCZ84" s="158"/>
      <c r="ODA84" s="158"/>
      <c r="ODB84" s="158"/>
      <c r="ODC84" s="158"/>
      <c r="ODD84" s="158"/>
      <c r="ODE84" s="158"/>
      <c r="ODF84" s="158"/>
      <c r="ODG84" s="158"/>
      <c r="ODH84" s="158"/>
      <c r="ODI84" s="158"/>
      <c r="ODJ84" s="158"/>
      <c r="ODK84" s="158"/>
      <c r="ODL84" s="158"/>
      <c r="ODM84" s="158"/>
      <c r="ODN84" s="158"/>
      <c r="ODO84" s="158"/>
      <c r="ODP84" s="158"/>
      <c r="ODQ84" s="158"/>
      <c r="ODR84" s="158"/>
      <c r="ODS84" s="158"/>
      <c r="ODT84" s="158"/>
      <c r="ODU84" s="158"/>
      <c r="ODV84" s="158"/>
      <c r="ODW84" s="158"/>
      <c r="ODX84" s="158"/>
      <c r="ODY84" s="158"/>
      <c r="ODZ84" s="158"/>
      <c r="OEA84" s="158"/>
      <c r="OEB84" s="158"/>
      <c r="OEC84" s="158"/>
      <c r="OED84" s="158"/>
      <c r="OEE84" s="158"/>
      <c r="OEF84" s="158"/>
      <c r="OEG84" s="158"/>
      <c r="OEH84" s="158"/>
      <c r="OEI84" s="158"/>
      <c r="OEJ84" s="158"/>
      <c r="OEK84" s="158"/>
      <c r="OEL84" s="158"/>
      <c r="OEM84" s="158"/>
      <c r="OEN84" s="158"/>
      <c r="OEO84" s="158"/>
      <c r="OEP84" s="158"/>
      <c r="OEQ84" s="158"/>
      <c r="OER84" s="158"/>
      <c r="OES84" s="158"/>
      <c r="OET84" s="158"/>
      <c r="OEU84" s="158"/>
      <c r="OEV84" s="158"/>
      <c r="OEW84" s="158"/>
      <c r="OEX84" s="158"/>
      <c r="OEY84" s="158"/>
      <c r="OEZ84" s="158"/>
      <c r="OFA84" s="158"/>
      <c r="OFB84" s="158"/>
      <c r="OFC84" s="158"/>
      <c r="OFD84" s="158"/>
      <c r="OFE84" s="158"/>
      <c r="OFF84" s="158"/>
      <c r="OFG84" s="158"/>
      <c r="OFH84" s="158"/>
      <c r="OFI84" s="158"/>
      <c r="OFJ84" s="158"/>
      <c r="OFK84" s="158"/>
      <c r="OFL84" s="158"/>
      <c r="OFM84" s="158"/>
      <c r="OFN84" s="158"/>
      <c r="OFO84" s="158"/>
      <c r="OFP84" s="158"/>
      <c r="OFQ84" s="158"/>
      <c r="OFR84" s="158"/>
      <c r="OFS84" s="158"/>
      <c r="OFT84" s="158"/>
      <c r="OFU84" s="158"/>
      <c r="OFV84" s="158"/>
      <c r="OFW84" s="158"/>
      <c r="OFX84" s="158"/>
      <c r="OFY84" s="158"/>
      <c r="OFZ84" s="158"/>
      <c r="OGA84" s="158"/>
      <c r="OGB84" s="158"/>
      <c r="OGC84" s="158"/>
      <c r="OGD84" s="158"/>
      <c r="OGE84" s="158"/>
      <c r="OGF84" s="158"/>
      <c r="OGG84" s="158"/>
      <c r="OGH84" s="158"/>
      <c r="OGI84" s="158"/>
      <c r="OGJ84" s="158"/>
      <c r="OGK84" s="158"/>
      <c r="OGL84" s="158"/>
      <c r="OGM84" s="158"/>
      <c r="OGN84" s="158"/>
      <c r="OGO84" s="158"/>
      <c r="OGP84" s="158"/>
      <c r="OGQ84" s="158"/>
      <c r="OGR84" s="158"/>
      <c r="OGS84" s="158"/>
      <c r="OGT84" s="158"/>
      <c r="OGU84" s="158"/>
      <c r="OGV84" s="158"/>
      <c r="OGW84" s="158"/>
      <c r="OGX84" s="158"/>
      <c r="OGY84" s="158"/>
      <c r="OGZ84" s="158"/>
      <c r="OHA84" s="158"/>
      <c r="OHB84" s="158"/>
      <c r="OHC84" s="158"/>
      <c r="OHD84" s="158"/>
      <c r="OHE84" s="158"/>
      <c r="OHF84" s="158"/>
      <c r="OHG84" s="158"/>
      <c r="OHH84" s="158"/>
      <c r="OHI84" s="158"/>
      <c r="OHJ84" s="158"/>
      <c r="OHK84" s="158"/>
      <c r="OHL84" s="158"/>
      <c r="OHM84" s="158"/>
      <c r="OHN84" s="158"/>
      <c r="OHO84" s="158"/>
      <c r="OHP84" s="158"/>
      <c r="OHQ84" s="158"/>
      <c r="OHR84" s="158"/>
      <c r="OHS84" s="158"/>
      <c r="OHT84" s="158"/>
      <c r="OHU84" s="158"/>
      <c r="OHV84" s="158"/>
      <c r="OHW84" s="158"/>
      <c r="OHX84" s="158"/>
      <c r="OHY84" s="158"/>
      <c r="OHZ84" s="158"/>
      <c r="OIA84" s="158"/>
      <c r="OIB84" s="158"/>
      <c r="OIC84" s="158"/>
      <c r="OID84" s="158"/>
      <c r="OIE84" s="158"/>
      <c r="OIF84" s="158"/>
      <c r="OIG84" s="158"/>
      <c r="OIH84" s="158"/>
      <c r="OII84" s="158"/>
      <c r="OIJ84" s="158"/>
      <c r="OIK84" s="158"/>
      <c r="OIL84" s="158"/>
      <c r="OIM84" s="158"/>
      <c r="OIN84" s="158"/>
      <c r="OIO84" s="158"/>
      <c r="OIP84" s="158"/>
      <c r="OIQ84" s="158"/>
      <c r="OIR84" s="158"/>
      <c r="OIS84" s="158"/>
      <c r="OIT84" s="158"/>
      <c r="OIU84" s="158"/>
      <c r="OIV84" s="158"/>
      <c r="OIW84" s="158"/>
      <c r="OIX84" s="158"/>
      <c r="OIY84" s="158"/>
      <c r="OIZ84" s="158"/>
      <c r="OJA84" s="158"/>
      <c r="OJB84" s="158"/>
      <c r="OJC84" s="158"/>
      <c r="OJD84" s="158"/>
      <c r="OJE84" s="158"/>
      <c r="OJF84" s="158"/>
      <c r="OJG84" s="158"/>
      <c r="OJH84" s="158"/>
      <c r="OJI84" s="158"/>
      <c r="OJJ84" s="158"/>
      <c r="OJK84" s="158"/>
      <c r="OJL84" s="158"/>
      <c r="OJM84" s="158"/>
      <c r="OJN84" s="158"/>
      <c r="OJO84" s="158"/>
      <c r="OJP84" s="158"/>
      <c r="OJQ84" s="158"/>
      <c r="OJR84" s="158"/>
      <c r="OJS84" s="158"/>
      <c r="OJT84" s="158"/>
      <c r="OJU84" s="158"/>
      <c r="OJV84" s="158"/>
      <c r="OJW84" s="158"/>
      <c r="OJX84" s="158"/>
      <c r="OJY84" s="158"/>
      <c r="OJZ84" s="158"/>
      <c r="OKA84" s="158"/>
      <c r="OKB84" s="158"/>
      <c r="OKC84" s="158"/>
      <c r="OKD84" s="158"/>
      <c r="OKE84" s="158"/>
      <c r="OKF84" s="158"/>
      <c r="OKG84" s="158"/>
      <c r="OKH84" s="158"/>
      <c r="OKI84" s="158"/>
      <c r="OKJ84" s="158"/>
      <c r="OKK84" s="158"/>
      <c r="OKL84" s="158"/>
      <c r="OKM84" s="158"/>
      <c r="OKN84" s="158"/>
      <c r="OKO84" s="158"/>
      <c r="OKP84" s="158"/>
      <c r="OKQ84" s="158"/>
      <c r="OKR84" s="158"/>
      <c r="OKS84" s="158"/>
      <c r="OKT84" s="158"/>
      <c r="OKU84" s="158"/>
      <c r="OKV84" s="158"/>
      <c r="OKW84" s="158"/>
      <c r="OKX84" s="158"/>
      <c r="OKY84" s="158"/>
      <c r="OKZ84" s="158"/>
      <c r="OLA84" s="158"/>
      <c r="OLB84" s="158"/>
      <c r="OLC84" s="158"/>
      <c r="OLD84" s="158"/>
      <c r="OLE84" s="158"/>
      <c r="OLF84" s="158"/>
      <c r="OLG84" s="158"/>
      <c r="OLH84" s="158"/>
      <c r="OLI84" s="158"/>
      <c r="OLJ84" s="158"/>
      <c r="OLK84" s="158"/>
      <c r="OLL84" s="158"/>
      <c r="OLM84" s="158"/>
      <c r="OLN84" s="158"/>
      <c r="OLO84" s="158"/>
      <c r="OLP84" s="158"/>
      <c r="OLQ84" s="158"/>
      <c r="OLR84" s="158"/>
      <c r="OLS84" s="158"/>
      <c r="OLT84" s="158"/>
      <c r="OLU84" s="158"/>
      <c r="OLV84" s="158"/>
      <c r="OLW84" s="158"/>
      <c r="OLX84" s="158"/>
      <c r="OLY84" s="158"/>
      <c r="OLZ84" s="158"/>
      <c r="OMA84" s="158"/>
      <c r="OMB84" s="158"/>
      <c r="OMC84" s="158"/>
      <c r="OMD84" s="158"/>
      <c r="OME84" s="158"/>
      <c r="OMF84" s="158"/>
      <c r="OMG84" s="158"/>
      <c r="OMH84" s="158"/>
      <c r="OMI84" s="158"/>
      <c r="OMJ84" s="158"/>
      <c r="OMK84" s="158"/>
      <c r="OML84" s="158"/>
      <c r="OMM84" s="158"/>
      <c r="OMN84" s="158"/>
      <c r="OMO84" s="158"/>
      <c r="OMP84" s="158"/>
      <c r="OMQ84" s="158"/>
      <c r="OMR84" s="158"/>
      <c r="OMS84" s="158"/>
      <c r="OMT84" s="158"/>
      <c r="OMU84" s="158"/>
      <c r="OMV84" s="158"/>
      <c r="OMW84" s="158"/>
      <c r="OMX84" s="158"/>
      <c r="OMY84" s="158"/>
      <c r="OMZ84" s="158"/>
      <c r="ONA84" s="158"/>
      <c r="ONB84" s="158"/>
      <c r="ONC84" s="158"/>
      <c r="OND84" s="158"/>
      <c r="ONE84" s="158"/>
      <c r="ONF84" s="158"/>
      <c r="ONG84" s="158"/>
      <c r="ONH84" s="158"/>
      <c r="ONI84" s="158"/>
      <c r="ONJ84" s="158"/>
      <c r="ONK84" s="158"/>
      <c r="ONL84" s="158"/>
      <c r="ONM84" s="158"/>
      <c r="ONN84" s="158"/>
      <c r="ONO84" s="158"/>
      <c r="ONP84" s="158"/>
      <c r="ONQ84" s="158"/>
      <c r="ONR84" s="158"/>
      <c r="ONS84" s="158"/>
      <c r="ONT84" s="158"/>
      <c r="ONU84" s="158"/>
      <c r="ONV84" s="158"/>
      <c r="ONW84" s="158"/>
      <c r="ONX84" s="158"/>
      <c r="ONY84" s="158"/>
      <c r="ONZ84" s="158"/>
      <c r="OOA84" s="158"/>
      <c r="OOB84" s="158"/>
      <c r="OOC84" s="158"/>
      <c r="OOD84" s="158"/>
      <c r="OOE84" s="158"/>
      <c r="OOF84" s="158"/>
      <c r="OOG84" s="158"/>
      <c r="OOH84" s="158"/>
      <c r="OOI84" s="158"/>
      <c r="OOJ84" s="158"/>
      <c r="OOK84" s="158"/>
      <c r="OOL84" s="158"/>
      <c r="OOM84" s="158"/>
      <c r="OON84" s="158"/>
      <c r="OOO84" s="158"/>
      <c r="OOP84" s="158"/>
      <c r="OOQ84" s="158"/>
      <c r="OOR84" s="158"/>
      <c r="OOS84" s="158"/>
      <c r="OOT84" s="158"/>
      <c r="OOU84" s="158"/>
      <c r="OOV84" s="158"/>
      <c r="OOW84" s="158"/>
      <c r="OOX84" s="158"/>
      <c r="OOY84" s="158"/>
      <c r="OOZ84" s="158"/>
      <c r="OPA84" s="158"/>
      <c r="OPB84" s="158"/>
      <c r="OPC84" s="158"/>
      <c r="OPD84" s="158"/>
      <c r="OPE84" s="158"/>
      <c r="OPF84" s="158"/>
      <c r="OPG84" s="158"/>
      <c r="OPH84" s="158"/>
      <c r="OPI84" s="158"/>
      <c r="OPJ84" s="158"/>
      <c r="OPK84" s="158"/>
      <c r="OPL84" s="158"/>
      <c r="OPM84" s="158"/>
      <c r="OPN84" s="158"/>
      <c r="OPO84" s="158"/>
      <c r="OPP84" s="158"/>
      <c r="OPQ84" s="158"/>
      <c r="OPR84" s="158"/>
      <c r="OPS84" s="158"/>
      <c r="OPT84" s="158"/>
      <c r="OPU84" s="158"/>
      <c r="OPV84" s="158"/>
      <c r="OPW84" s="158"/>
      <c r="OPX84" s="158"/>
      <c r="OPY84" s="158"/>
      <c r="OPZ84" s="158"/>
      <c r="OQA84" s="158"/>
      <c r="OQB84" s="158"/>
      <c r="OQC84" s="158"/>
      <c r="OQD84" s="158"/>
      <c r="OQE84" s="158"/>
      <c r="OQF84" s="158"/>
      <c r="OQG84" s="158"/>
      <c r="OQH84" s="158"/>
      <c r="OQI84" s="158"/>
      <c r="OQJ84" s="158"/>
      <c r="OQK84" s="158"/>
      <c r="OQL84" s="158"/>
      <c r="OQM84" s="158"/>
      <c r="OQN84" s="158"/>
      <c r="OQO84" s="158"/>
      <c r="OQP84" s="158"/>
      <c r="OQQ84" s="158"/>
      <c r="OQR84" s="158"/>
      <c r="OQS84" s="158"/>
      <c r="OQT84" s="158"/>
      <c r="OQU84" s="158"/>
      <c r="OQV84" s="158"/>
      <c r="OQW84" s="158"/>
      <c r="OQX84" s="158"/>
      <c r="OQY84" s="158"/>
      <c r="OQZ84" s="158"/>
      <c r="ORA84" s="158"/>
      <c r="ORB84" s="158"/>
      <c r="ORC84" s="158"/>
      <c r="ORD84" s="158"/>
      <c r="ORE84" s="158"/>
      <c r="ORF84" s="158"/>
      <c r="ORG84" s="158"/>
      <c r="ORH84" s="158"/>
      <c r="ORI84" s="158"/>
      <c r="ORJ84" s="158"/>
      <c r="ORK84" s="158"/>
      <c r="ORL84" s="158"/>
      <c r="ORM84" s="158"/>
      <c r="ORN84" s="158"/>
      <c r="ORO84" s="158"/>
      <c r="ORP84" s="158"/>
      <c r="ORQ84" s="158"/>
      <c r="ORR84" s="158"/>
      <c r="ORS84" s="158"/>
      <c r="ORT84" s="158"/>
      <c r="ORU84" s="158"/>
      <c r="ORV84" s="158"/>
      <c r="ORW84" s="158"/>
      <c r="ORX84" s="158"/>
      <c r="ORY84" s="158"/>
      <c r="ORZ84" s="158"/>
      <c r="OSA84" s="158"/>
      <c r="OSB84" s="158"/>
      <c r="OSC84" s="158"/>
      <c r="OSD84" s="158"/>
      <c r="OSE84" s="158"/>
      <c r="OSF84" s="158"/>
      <c r="OSG84" s="158"/>
      <c r="OSH84" s="158"/>
      <c r="OSI84" s="158"/>
      <c r="OSJ84" s="158"/>
      <c r="OSK84" s="158"/>
      <c r="OSL84" s="158"/>
      <c r="OSM84" s="158"/>
      <c r="OSN84" s="158"/>
      <c r="OSO84" s="158"/>
      <c r="OSP84" s="158"/>
      <c r="OSQ84" s="158"/>
      <c r="OSR84" s="158"/>
      <c r="OSS84" s="158"/>
      <c r="OST84" s="158"/>
      <c r="OSU84" s="158"/>
      <c r="OSV84" s="158"/>
      <c r="OSW84" s="158"/>
      <c r="OSX84" s="158"/>
      <c r="OSY84" s="158"/>
      <c r="OSZ84" s="158"/>
      <c r="OTA84" s="158"/>
      <c r="OTB84" s="158"/>
      <c r="OTC84" s="158"/>
      <c r="OTD84" s="158"/>
      <c r="OTE84" s="158"/>
      <c r="OTF84" s="158"/>
      <c r="OTG84" s="158"/>
      <c r="OTH84" s="158"/>
      <c r="OTI84" s="158"/>
      <c r="OTJ84" s="158"/>
      <c r="OTK84" s="158"/>
      <c r="OTL84" s="158"/>
      <c r="OTM84" s="158"/>
      <c r="OTN84" s="158"/>
      <c r="OTO84" s="158"/>
      <c r="OTP84" s="158"/>
      <c r="OTQ84" s="158"/>
      <c r="OTR84" s="158"/>
      <c r="OTS84" s="158"/>
      <c r="OTT84" s="158"/>
      <c r="OTU84" s="158"/>
      <c r="OTV84" s="158"/>
      <c r="OTW84" s="158"/>
      <c r="OTX84" s="158"/>
      <c r="OTY84" s="158"/>
      <c r="OTZ84" s="158"/>
      <c r="OUA84" s="158"/>
      <c r="OUB84" s="158"/>
      <c r="OUC84" s="158"/>
      <c r="OUD84" s="158"/>
      <c r="OUE84" s="158"/>
      <c r="OUF84" s="158"/>
      <c r="OUG84" s="158"/>
      <c r="OUH84" s="158"/>
      <c r="OUI84" s="158"/>
      <c r="OUJ84" s="158"/>
      <c r="OUK84" s="158"/>
      <c r="OUL84" s="158"/>
      <c r="OUM84" s="158"/>
      <c r="OUN84" s="158"/>
      <c r="OUO84" s="158"/>
      <c r="OUP84" s="158"/>
      <c r="OUQ84" s="158"/>
      <c r="OUR84" s="158"/>
      <c r="OUS84" s="158"/>
      <c r="OUT84" s="158"/>
      <c r="OUU84" s="158"/>
      <c r="OUV84" s="158"/>
      <c r="OUW84" s="158"/>
      <c r="OUX84" s="158"/>
      <c r="OUY84" s="158"/>
      <c r="OUZ84" s="158"/>
      <c r="OVA84" s="158"/>
      <c r="OVB84" s="158"/>
      <c r="OVC84" s="158"/>
      <c r="OVD84" s="158"/>
      <c r="OVE84" s="158"/>
      <c r="OVF84" s="158"/>
      <c r="OVG84" s="158"/>
      <c r="OVH84" s="158"/>
      <c r="OVI84" s="158"/>
      <c r="OVJ84" s="158"/>
      <c r="OVK84" s="158"/>
      <c r="OVL84" s="158"/>
      <c r="OVM84" s="158"/>
      <c r="OVN84" s="158"/>
      <c r="OVO84" s="158"/>
      <c r="OVP84" s="158"/>
      <c r="OVQ84" s="158"/>
      <c r="OVR84" s="158"/>
      <c r="OVS84" s="158"/>
      <c r="OVT84" s="158"/>
      <c r="OVU84" s="158"/>
      <c r="OVV84" s="158"/>
      <c r="OVW84" s="158"/>
      <c r="OVX84" s="158"/>
      <c r="OVY84" s="158"/>
      <c r="OVZ84" s="158"/>
      <c r="OWA84" s="158"/>
      <c r="OWB84" s="158"/>
      <c r="OWC84" s="158"/>
      <c r="OWD84" s="158"/>
      <c r="OWE84" s="158"/>
      <c r="OWF84" s="158"/>
      <c r="OWG84" s="158"/>
      <c r="OWH84" s="158"/>
      <c r="OWI84" s="158"/>
      <c r="OWJ84" s="158"/>
      <c r="OWK84" s="158"/>
      <c r="OWL84" s="158"/>
      <c r="OWM84" s="158"/>
      <c r="OWN84" s="158"/>
      <c r="OWO84" s="158"/>
      <c r="OWP84" s="158"/>
      <c r="OWQ84" s="158"/>
      <c r="OWR84" s="158"/>
      <c r="OWS84" s="158"/>
      <c r="OWT84" s="158"/>
      <c r="OWU84" s="158"/>
      <c r="OWV84" s="158"/>
      <c r="OWW84" s="158"/>
      <c r="OWX84" s="158"/>
      <c r="OWY84" s="158"/>
      <c r="OWZ84" s="158"/>
      <c r="OXA84" s="158"/>
      <c r="OXB84" s="158"/>
      <c r="OXC84" s="158"/>
      <c r="OXD84" s="158"/>
      <c r="OXE84" s="158"/>
      <c r="OXF84" s="158"/>
      <c r="OXG84" s="158"/>
      <c r="OXH84" s="158"/>
      <c r="OXI84" s="158"/>
      <c r="OXJ84" s="158"/>
      <c r="OXK84" s="158"/>
      <c r="OXL84" s="158"/>
      <c r="OXM84" s="158"/>
      <c r="OXN84" s="158"/>
      <c r="OXO84" s="158"/>
      <c r="OXP84" s="158"/>
      <c r="OXQ84" s="158"/>
      <c r="OXR84" s="158"/>
      <c r="OXS84" s="158"/>
      <c r="OXT84" s="158"/>
      <c r="OXU84" s="158"/>
      <c r="OXV84" s="158"/>
      <c r="OXW84" s="158"/>
      <c r="OXX84" s="158"/>
      <c r="OXY84" s="158"/>
      <c r="OXZ84" s="158"/>
      <c r="OYA84" s="158"/>
      <c r="OYB84" s="158"/>
      <c r="OYC84" s="158"/>
      <c r="OYD84" s="158"/>
      <c r="OYE84" s="158"/>
      <c r="OYF84" s="158"/>
      <c r="OYG84" s="158"/>
      <c r="OYH84" s="158"/>
      <c r="OYI84" s="158"/>
      <c r="OYJ84" s="158"/>
      <c r="OYK84" s="158"/>
      <c r="OYL84" s="158"/>
      <c r="OYM84" s="158"/>
      <c r="OYN84" s="158"/>
      <c r="OYO84" s="158"/>
      <c r="OYP84" s="158"/>
      <c r="OYQ84" s="158"/>
      <c r="OYR84" s="158"/>
      <c r="OYS84" s="158"/>
      <c r="OYT84" s="158"/>
      <c r="OYU84" s="158"/>
      <c r="OYV84" s="158"/>
      <c r="OYW84" s="158"/>
      <c r="OYX84" s="158"/>
      <c r="OYY84" s="158"/>
      <c r="OYZ84" s="158"/>
      <c r="OZA84" s="158"/>
      <c r="OZB84" s="158"/>
      <c r="OZC84" s="158"/>
      <c r="OZD84" s="158"/>
      <c r="OZE84" s="158"/>
      <c r="OZF84" s="158"/>
      <c r="OZG84" s="158"/>
      <c r="OZH84" s="158"/>
      <c r="OZI84" s="158"/>
      <c r="OZJ84" s="158"/>
      <c r="OZK84" s="158"/>
      <c r="OZL84" s="158"/>
      <c r="OZM84" s="158"/>
      <c r="OZN84" s="158"/>
      <c r="OZO84" s="158"/>
      <c r="OZP84" s="158"/>
      <c r="OZQ84" s="158"/>
      <c r="OZR84" s="158"/>
      <c r="OZS84" s="158"/>
      <c r="OZT84" s="158"/>
      <c r="OZU84" s="158"/>
      <c r="OZV84" s="158"/>
      <c r="OZW84" s="158"/>
      <c r="OZX84" s="158"/>
      <c r="OZY84" s="158"/>
      <c r="OZZ84" s="158"/>
      <c r="PAA84" s="158"/>
      <c r="PAB84" s="158"/>
      <c r="PAC84" s="158"/>
      <c r="PAD84" s="158"/>
      <c r="PAE84" s="158"/>
      <c r="PAF84" s="158"/>
      <c r="PAG84" s="158"/>
      <c r="PAH84" s="158"/>
      <c r="PAI84" s="158"/>
      <c r="PAJ84" s="158"/>
      <c r="PAK84" s="158"/>
      <c r="PAL84" s="158"/>
      <c r="PAM84" s="158"/>
      <c r="PAN84" s="158"/>
      <c r="PAO84" s="158"/>
      <c r="PAP84" s="158"/>
      <c r="PAQ84" s="158"/>
      <c r="PAR84" s="158"/>
      <c r="PAS84" s="158"/>
      <c r="PAT84" s="158"/>
      <c r="PAU84" s="158"/>
      <c r="PAV84" s="158"/>
      <c r="PAW84" s="158"/>
      <c r="PAX84" s="158"/>
      <c r="PAY84" s="158"/>
      <c r="PAZ84" s="158"/>
      <c r="PBA84" s="158"/>
      <c r="PBB84" s="158"/>
      <c r="PBC84" s="158"/>
      <c r="PBD84" s="158"/>
      <c r="PBE84" s="158"/>
      <c r="PBF84" s="158"/>
      <c r="PBG84" s="158"/>
      <c r="PBH84" s="158"/>
      <c r="PBI84" s="158"/>
      <c r="PBJ84" s="158"/>
      <c r="PBK84" s="158"/>
      <c r="PBL84" s="158"/>
      <c r="PBM84" s="158"/>
      <c r="PBN84" s="158"/>
      <c r="PBO84" s="158"/>
      <c r="PBP84" s="158"/>
      <c r="PBQ84" s="158"/>
      <c r="PBR84" s="158"/>
      <c r="PBS84" s="158"/>
      <c r="PBT84" s="158"/>
      <c r="PBU84" s="158"/>
      <c r="PBV84" s="158"/>
      <c r="PBW84" s="158"/>
      <c r="PBX84" s="158"/>
      <c r="PBY84" s="158"/>
      <c r="PBZ84" s="158"/>
      <c r="PCA84" s="158"/>
      <c r="PCB84" s="158"/>
      <c r="PCC84" s="158"/>
      <c r="PCD84" s="158"/>
      <c r="PCE84" s="158"/>
      <c r="PCF84" s="158"/>
      <c r="PCG84" s="158"/>
      <c r="PCH84" s="158"/>
      <c r="PCI84" s="158"/>
      <c r="PCJ84" s="158"/>
      <c r="PCK84" s="158"/>
      <c r="PCL84" s="158"/>
      <c r="PCM84" s="158"/>
      <c r="PCN84" s="158"/>
      <c r="PCO84" s="158"/>
      <c r="PCP84" s="158"/>
      <c r="PCQ84" s="158"/>
      <c r="PCR84" s="158"/>
      <c r="PCS84" s="158"/>
      <c r="PCT84" s="158"/>
      <c r="PCU84" s="158"/>
      <c r="PCV84" s="158"/>
      <c r="PCW84" s="158"/>
      <c r="PCX84" s="158"/>
      <c r="PCY84" s="158"/>
      <c r="PCZ84" s="158"/>
      <c r="PDA84" s="158"/>
      <c r="PDB84" s="158"/>
      <c r="PDC84" s="158"/>
      <c r="PDD84" s="158"/>
      <c r="PDE84" s="158"/>
      <c r="PDF84" s="158"/>
      <c r="PDG84" s="158"/>
      <c r="PDH84" s="158"/>
      <c r="PDI84" s="158"/>
      <c r="PDJ84" s="158"/>
      <c r="PDK84" s="158"/>
      <c r="PDL84" s="158"/>
      <c r="PDM84" s="158"/>
      <c r="PDN84" s="158"/>
      <c r="PDO84" s="158"/>
      <c r="PDP84" s="158"/>
      <c r="PDQ84" s="158"/>
      <c r="PDR84" s="158"/>
      <c r="PDS84" s="158"/>
      <c r="PDT84" s="158"/>
      <c r="PDU84" s="158"/>
      <c r="PDV84" s="158"/>
      <c r="PDW84" s="158"/>
      <c r="PDX84" s="158"/>
      <c r="PDY84" s="158"/>
      <c r="PDZ84" s="158"/>
      <c r="PEA84" s="158"/>
      <c r="PEB84" s="158"/>
      <c r="PEC84" s="158"/>
      <c r="PED84" s="158"/>
      <c r="PEE84" s="158"/>
      <c r="PEF84" s="158"/>
      <c r="PEG84" s="158"/>
      <c r="PEH84" s="158"/>
      <c r="PEI84" s="158"/>
      <c r="PEJ84" s="158"/>
      <c r="PEK84" s="158"/>
      <c r="PEL84" s="158"/>
      <c r="PEM84" s="158"/>
      <c r="PEN84" s="158"/>
      <c r="PEO84" s="158"/>
      <c r="PEP84" s="158"/>
      <c r="PEQ84" s="158"/>
      <c r="PER84" s="158"/>
      <c r="PES84" s="158"/>
      <c r="PET84" s="158"/>
      <c r="PEU84" s="158"/>
      <c r="PEV84" s="158"/>
      <c r="PEW84" s="158"/>
      <c r="PEX84" s="158"/>
      <c r="PEY84" s="158"/>
      <c r="PEZ84" s="158"/>
      <c r="PFA84" s="158"/>
      <c r="PFB84" s="158"/>
      <c r="PFC84" s="158"/>
      <c r="PFD84" s="158"/>
      <c r="PFE84" s="158"/>
      <c r="PFF84" s="158"/>
      <c r="PFG84" s="158"/>
      <c r="PFH84" s="158"/>
      <c r="PFI84" s="158"/>
      <c r="PFJ84" s="158"/>
      <c r="PFK84" s="158"/>
      <c r="PFL84" s="158"/>
      <c r="PFM84" s="158"/>
      <c r="PFN84" s="158"/>
      <c r="PFO84" s="158"/>
      <c r="PFP84" s="158"/>
      <c r="PFQ84" s="158"/>
      <c r="PFR84" s="158"/>
      <c r="PFS84" s="158"/>
      <c r="PFT84" s="158"/>
      <c r="PFU84" s="158"/>
      <c r="PFV84" s="158"/>
      <c r="PFW84" s="158"/>
      <c r="PFX84" s="158"/>
      <c r="PFY84" s="158"/>
      <c r="PFZ84" s="158"/>
      <c r="PGA84" s="158"/>
      <c r="PGB84" s="158"/>
      <c r="PGC84" s="158"/>
      <c r="PGD84" s="158"/>
      <c r="PGE84" s="158"/>
      <c r="PGF84" s="158"/>
      <c r="PGG84" s="158"/>
      <c r="PGH84" s="158"/>
      <c r="PGI84" s="158"/>
      <c r="PGJ84" s="158"/>
      <c r="PGK84" s="158"/>
      <c r="PGL84" s="158"/>
      <c r="PGM84" s="158"/>
      <c r="PGN84" s="158"/>
      <c r="PGO84" s="158"/>
      <c r="PGP84" s="158"/>
      <c r="PGQ84" s="158"/>
      <c r="PGR84" s="158"/>
      <c r="PGS84" s="158"/>
      <c r="PGT84" s="158"/>
      <c r="PGU84" s="158"/>
      <c r="PGV84" s="158"/>
      <c r="PGW84" s="158"/>
      <c r="PGX84" s="158"/>
      <c r="PGY84" s="158"/>
      <c r="PGZ84" s="158"/>
      <c r="PHA84" s="158"/>
      <c r="PHB84" s="158"/>
      <c r="PHC84" s="158"/>
      <c r="PHD84" s="158"/>
      <c r="PHE84" s="158"/>
      <c r="PHF84" s="158"/>
      <c r="PHG84" s="158"/>
      <c r="PHH84" s="158"/>
      <c r="PHI84" s="158"/>
      <c r="PHJ84" s="158"/>
      <c r="PHK84" s="158"/>
      <c r="PHL84" s="158"/>
      <c r="PHM84" s="158"/>
      <c r="PHN84" s="158"/>
      <c r="PHO84" s="158"/>
      <c r="PHP84" s="158"/>
      <c r="PHQ84" s="158"/>
      <c r="PHR84" s="158"/>
      <c r="PHS84" s="158"/>
      <c r="PHT84" s="158"/>
      <c r="PHU84" s="158"/>
      <c r="PHV84" s="158"/>
      <c r="PHW84" s="158"/>
      <c r="PHX84" s="158"/>
      <c r="PHY84" s="158"/>
      <c r="PHZ84" s="158"/>
      <c r="PIA84" s="158"/>
      <c r="PIB84" s="158"/>
      <c r="PIC84" s="158"/>
      <c r="PID84" s="158"/>
      <c r="PIE84" s="158"/>
      <c r="PIF84" s="158"/>
      <c r="PIG84" s="158"/>
      <c r="PIH84" s="158"/>
      <c r="PII84" s="158"/>
      <c r="PIJ84" s="158"/>
      <c r="PIK84" s="158"/>
      <c r="PIL84" s="158"/>
      <c r="PIM84" s="158"/>
      <c r="PIN84" s="158"/>
      <c r="PIO84" s="158"/>
      <c r="PIP84" s="158"/>
      <c r="PIQ84" s="158"/>
      <c r="PIR84" s="158"/>
      <c r="PIS84" s="158"/>
      <c r="PIT84" s="158"/>
      <c r="PIU84" s="158"/>
      <c r="PIV84" s="158"/>
      <c r="PIW84" s="158"/>
      <c r="PIX84" s="158"/>
      <c r="PIY84" s="158"/>
      <c r="PIZ84" s="158"/>
      <c r="PJA84" s="158"/>
      <c r="PJB84" s="158"/>
      <c r="PJC84" s="158"/>
      <c r="PJD84" s="158"/>
      <c r="PJE84" s="158"/>
      <c r="PJF84" s="158"/>
      <c r="PJG84" s="158"/>
      <c r="PJH84" s="158"/>
      <c r="PJI84" s="158"/>
      <c r="PJJ84" s="158"/>
      <c r="PJK84" s="158"/>
      <c r="PJL84" s="158"/>
      <c r="PJM84" s="158"/>
      <c r="PJN84" s="158"/>
      <c r="PJO84" s="158"/>
      <c r="PJP84" s="158"/>
      <c r="PJQ84" s="158"/>
      <c r="PJR84" s="158"/>
      <c r="PJS84" s="158"/>
      <c r="PJT84" s="158"/>
      <c r="PJU84" s="158"/>
      <c r="PJV84" s="158"/>
      <c r="PJW84" s="158"/>
      <c r="PJX84" s="158"/>
      <c r="PJY84" s="158"/>
      <c r="PJZ84" s="158"/>
      <c r="PKA84" s="158"/>
      <c r="PKB84" s="158"/>
      <c r="PKC84" s="158"/>
      <c r="PKD84" s="158"/>
      <c r="PKE84" s="158"/>
      <c r="PKF84" s="158"/>
      <c r="PKG84" s="158"/>
      <c r="PKH84" s="158"/>
      <c r="PKI84" s="158"/>
      <c r="PKJ84" s="158"/>
      <c r="PKK84" s="158"/>
      <c r="PKL84" s="158"/>
      <c r="PKM84" s="158"/>
      <c r="PKN84" s="158"/>
      <c r="PKO84" s="158"/>
      <c r="PKP84" s="158"/>
      <c r="PKQ84" s="158"/>
      <c r="PKR84" s="158"/>
      <c r="PKS84" s="158"/>
      <c r="PKT84" s="158"/>
      <c r="PKU84" s="158"/>
      <c r="PKV84" s="158"/>
      <c r="PKW84" s="158"/>
      <c r="PKX84" s="158"/>
      <c r="PKY84" s="158"/>
      <c r="PKZ84" s="158"/>
      <c r="PLA84" s="158"/>
      <c r="PLB84" s="158"/>
      <c r="PLC84" s="158"/>
      <c r="PLD84" s="158"/>
      <c r="PLE84" s="158"/>
      <c r="PLF84" s="158"/>
      <c r="PLG84" s="158"/>
      <c r="PLH84" s="158"/>
      <c r="PLI84" s="158"/>
      <c r="PLJ84" s="158"/>
      <c r="PLK84" s="158"/>
      <c r="PLL84" s="158"/>
      <c r="PLM84" s="158"/>
      <c r="PLN84" s="158"/>
      <c r="PLO84" s="158"/>
      <c r="PLP84" s="158"/>
      <c r="PLQ84" s="158"/>
      <c r="PLR84" s="158"/>
      <c r="PLS84" s="158"/>
      <c r="PLT84" s="158"/>
      <c r="PLU84" s="158"/>
      <c r="PLV84" s="158"/>
      <c r="PLW84" s="158"/>
      <c r="PLX84" s="158"/>
      <c r="PLY84" s="158"/>
      <c r="PLZ84" s="158"/>
      <c r="PMA84" s="158"/>
      <c r="PMB84" s="158"/>
      <c r="PMC84" s="158"/>
      <c r="PMD84" s="158"/>
      <c r="PME84" s="158"/>
      <c r="PMF84" s="158"/>
      <c r="PMG84" s="158"/>
      <c r="PMH84" s="158"/>
      <c r="PMI84" s="158"/>
      <c r="PMJ84" s="158"/>
      <c r="PMK84" s="158"/>
      <c r="PML84" s="158"/>
      <c r="PMM84" s="158"/>
      <c r="PMN84" s="158"/>
      <c r="PMO84" s="158"/>
      <c r="PMP84" s="158"/>
      <c r="PMQ84" s="158"/>
      <c r="PMR84" s="158"/>
      <c r="PMS84" s="158"/>
      <c r="PMT84" s="158"/>
      <c r="PMU84" s="158"/>
      <c r="PMV84" s="158"/>
      <c r="PMW84" s="158"/>
      <c r="PMX84" s="158"/>
      <c r="PMY84" s="158"/>
      <c r="PMZ84" s="158"/>
      <c r="PNA84" s="158"/>
      <c r="PNB84" s="158"/>
      <c r="PNC84" s="158"/>
      <c r="PND84" s="158"/>
      <c r="PNE84" s="158"/>
      <c r="PNF84" s="158"/>
      <c r="PNG84" s="158"/>
      <c r="PNH84" s="158"/>
      <c r="PNI84" s="158"/>
      <c r="PNJ84" s="158"/>
      <c r="PNK84" s="158"/>
      <c r="PNL84" s="158"/>
      <c r="PNM84" s="158"/>
      <c r="PNN84" s="158"/>
      <c r="PNO84" s="158"/>
      <c r="PNP84" s="158"/>
      <c r="PNQ84" s="158"/>
      <c r="PNR84" s="158"/>
      <c r="PNS84" s="158"/>
      <c r="PNT84" s="158"/>
      <c r="PNU84" s="158"/>
      <c r="PNV84" s="158"/>
      <c r="PNW84" s="158"/>
      <c r="PNX84" s="158"/>
      <c r="PNY84" s="158"/>
      <c r="PNZ84" s="158"/>
      <c r="POA84" s="158"/>
      <c r="POB84" s="158"/>
      <c r="POC84" s="158"/>
      <c r="POD84" s="158"/>
      <c r="POE84" s="158"/>
      <c r="POF84" s="158"/>
      <c r="POG84" s="158"/>
      <c r="POH84" s="158"/>
      <c r="POI84" s="158"/>
      <c r="POJ84" s="158"/>
      <c r="POK84" s="158"/>
      <c r="POL84" s="158"/>
      <c r="POM84" s="158"/>
      <c r="PON84" s="158"/>
      <c r="POO84" s="158"/>
      <c r="POP84" s="158"/>
      <c r="POQ84" s="158"/>
      <c r="POR84" s="158"/>
      <c r="POS84" s="158"/>
      <c r="POT84" s="158"/>
      <c r="POU84" s="158"/>
      <c r="POV84" s="158"/>
      <c r="POW84" s="158"/>
      <c r="POX84" s="158"/>
      <c r="POY84" s="158"/>
      <c r="POZ84" s="158"/>
      <c r="PPA84" s="158"/>
      <c r="PPB84" s="158"/>
      <c r="PPC84" s="158"/>
      <c r="PPD84" s="158"/>
      <c r="PPE84" s="158"/>
      <c r="PPF84" s="158"/>
      <c r="PPG84" s="158"/>
      <c r="PPH84" s="158"/>
      <c r="PPI84" s="158"/>
      <c r="PPJ84" s="158"/>
      <c r="PPK84" s="158"/>
      <c r="PPL84" s="158"/>
      <c r="PPM84" s="158"/>
      <c r="PPN84" s="158"/>
      <c r="PPO84" s="158"/>
      <c r="PPP84" s="158"/>
      <c r="PPQ84" s="158"/>
      <c r="PPR84" s="158"/>
      <c r="PPS84" s="158"/>
      <c r="PPT84" s="158"/>
      <c r="PPU84" s="158"/>
      <c r="PPV84" s="158"/>
      <c r="PPW84" s="158"/>
      <c r="PPX84" s="158"/>
      <c r="PPY84" s="158"/>
      <c r="PPZ84" s="158"/>
      <c r="PQA84" s="158"/>
      <c r="PQB84" s="158"/>
      <c r="PQC84" s="158"/>
      <c r="PQD84" s="158"/>
      <c r="PQE84" s="158"/>
      <c r="PQF84" s="158"/>
      <c r="PQG84" s="158"/>
      <c r="PQH84" s="158"/>
      <c r="PQI84" s="158"/>
      <c r="PQJ84" s="158"/>
      <c r="PQK84" s="158"/>
      <c r="PQL84" s="158"/>
      <c r="PQM84" s="158"/>
      <c r="PQN84" s="158"/>
      <c r="PQO84" s="158"/>
      <c r="PQP84" s="158"/>
      <c r="PQQ84" s="158"/>
      <c r="PQR84" s="158"/>
      <c r="PQS84" s="158"/>
      <c r="PQT84" s="158"/>
      <c r="PQU84" s="158"/>
      <c r="PQV84" s="158"/>
      <c r="PQW84" s="158"/>
      <c r="PQX84" s="158"/>
      <c r="PQY84" s="158"/>
      <c r="PQZ84" s="158"/>
      <c r="PRA84" s="158"/>
      <c r="PRB84" s="158"/>
      <c r="PRC84" s="158"/>
      <c r="PRD84" s="158"/>
      <c r="PRE84" s="158"/>
      <c r="PRF84" s="158"/>
      <c r="PRG84" s="158"/>
      <c r="PRH84" s="158"/>
      <c r="PRI84" s="158"/>
      <c r="PRJ84" s="158"/>
      <c r="PRK84" s="158"/>
      <c r="PRL84" s="158"/>
      <c r="PRM84" s="158"/>
      <c r="PRN84" s="158"/>
      <c r="PRO84" s="158"/>
      <c r="PRP84" s="158"/>
      <c r="PRQ84" s="158"/>
      <c r="PRR84" s="158"/>
      <c r="PRS84" s="158"/>
      <c r="PRT84" s="158"/>
      <c r="PRU84" s="158"/>
      <c r="PRV84" s="158"/>
      <c r="PRW84" s="158"/>
      <c r="PRX84" s="158"/>
      <c r="PRY84" s="158"/>
      <c r="PRZ84" s="158"/>
      <c r="PSA84" s="158"/>
      <c r="PSB84" s="158"/>
      <c r="PSC84" s="158"/>
      <c r="PSD84" s="158"/>
      <c r="PSE84" s="158"/>
      <c r="PSF84" s="158"/>
      <c r="PSG84" s="158"/>
      <c r="PSH84" s="158"/>
      <c r="PSI84" s="158"/>
      <c r="PSJ84" s="158"/>
      <c r="PSK84" s="158"/>
      <c r="PSL84" s="158"/>
      <c r="PSM84" s="158"/>
      <c r="PSN84" s="158"/>
      <c r="PSO84" s="158"/>
      <c r="PSP84" s="158"/>
      <c r="PSQ84" s="158"/>
      <c r="PSR84" s="158"/>
      <c r="PSS84" s="158"/>
      <c r="PST84" s="158"/>
      <c r="PSU84" s="158"/>
      <c r="PSV84" s="158"/>
      <c r="PSW84" s="158"/>
      <c r="PSX84" s="158"/>
      <c r="PSY84" s="158"/>
      <c r="PSZ84" s="158"/>
      <c r="PTA84" s="158"/>
      <c r="PTB84" s="158"/>
      <c r="PTC84" s="158"/>
      <c r="PTD84" s="158"/>
      <c r="PTE84" s="158"/>
      <c r="PTF84" s="158"/>
      <c r="PTG84" s="158"/>
      <c r="PTH84" s="158"/>
      <c r="PTI84" s="158"/>
      <c r="PTJ84" s="158"/>
      <c r="PTK84" s="158"/>
      <c r="PTL84" s="158"/>
      <c r="PTM84" s="158"/>
      <c r="PTN84" s="158"/>
      <c r="PTO84" s="158"/>
      <c r="PTP84" s="158"/>
      <c r="PTQ84" s="158"/>
      <c r="PTR84" s="158"/>
      <c r="PTS84" s="158"/>
      <c r="PTT84" s="158"/>
      <c r="PTU84" s="158"/>
      <c r="PTV84" s="158"/>
      <c r="PTW84" s="158"/>
      <c r="PTX84" s="158"/>
      <c r="PTY84" s="158"/>
      <c r="PTZ84" s="158"/>
      <c r="PUA84" s="158"/>
      <c r="PUB84" s="158"/>
      <c r="PUC84" s="158"/>
      <c r="PUD84" s="158"/>
      <c r="PUE84" s="158"/>
      <c r="PUF84" s="158"/>
      <c r="PUG84" s="158"/>
      <c r="PUH84" s="158"/>
      <c r="PUI84" s="158"/>
      <c r="PUJ84" s="158"/>
      <c r="PUK84" s="158"/>
      <c r="PUL84" s="158"/>
      <c r="PUM84" s="158"/>
      <c r="PUN84" s="158"/>
      <c r="PUO84" s="158"/>
      <c r="PUP84" s="158"/>
      <c r="PUQ84" s="158"/>
      <c r="PUR84" s="158"/>
      <c r="PUS84" s="158"/>
      <c r="PUT84" s="158"/>
      <c r="PUU84" s="158"/>
      <c r="PUV84" s="158"/>
      <c r="PUW84" s="158"/>
      <c r="PUX84" s="158"/>
      <c r="PUY84" s="158"/>
      <c r="PUZ84" s="158"/>
      <c r="PVA84" s="158"/>
      <c r="PVB84" s="158"/>
      <c r="PVC84" s="158"/>
      <c r="PVD84" s="158"/>
      <c r="PVE84" s="158"/>
      <c r="PVF84" s="158"/>
      <c r="PVG84" s="158"/>
      <c r="PVH84" s="158"/>
      <c r="PVI84" s="158"/>
      <c r="PVJ84" s="158"/>
      <c r="PVK84" s="158"/>
      <c r="PVL84" s="158"/>
      <c r="PVM84" s="158"/>
      <c r="PVN84" s="158"/>
      <c r="PVO84" s="158"/>
      <c r="PVP84" s="158"/>
      <c r="PVQ84" s="158"/>
      <c r="PVR84" s="158"/>
      <c r="PVS84" s="158"/>
      <c r="PVT84" s="158"/>
      <c r="PVU84" s="158"/>
      <c r="PVV84" s="158"/>
      <c r="PVW84" s="158"/>
      <c r="PVX84" s="158"/>
      <c r="PVY84" s="158"/>
      <c r="PVZ84" s="158"/>
      <c r="PWA84" s="158"/>
      <c r="PWB84" s="158"/>
      <c r="PWC84" s="158"/>
      <c r="PWD84" s="158"/>
      <c r="PWE84" s="158"/>
      <c r="PWF84" s="158"/>
      <c r="PWG84" s="158"/>
      <c r="PWH84" s="158"/>
      <c r="PWI84" s="158"/>
      <c r="PWJ84" s="158"/>
      <c r="PWK84" s="158"/>
      <c r="PWL84" s="158"/>
      <c r="PWM84" s="158"/>
      <c r="PWN84" s="158"/>
      <c r="PWO84" s="158"/>
      <c r="PWP84" s="158"/>
      <c r="PWQ84" s="158"/>
      <c r="PWR84" s="158"/>
      <c r="PWS84" s="158"/>
      <c r="PWT84" s="158"/>
      <c r="PWU84" s="158"/>
      <c r="PWV84" s="158"/>
      <c r="PWW84" s="158"/>
      <c r="PWX84" s="158"/>
      <c r="PWY84" s="158"/>
      <c r="PWZ84" s="158"/>
      <c r="PXA84" s="158"/>
      <c r="PXB84" s="158"/>
      <c r="PXC84" s="158"/>
      <c r="PXD84" s="158"/>
      <c r="PXE84" s="158"/>
      <c r="PXF84" s="158"/>
      <c r="PXG84" s="158"/>
      <c r="PXH84" s="158"/>
      <c r="PXI84" s="158"/>
      <c r="PXJ84" s="158"/>
      <c r="PXK84" s="158"/>
      <c r="PXL84" s="158"/>
      <c r="PXM84" s="158"/>
      <c r="PXN84" s="158"/>
      <c r="PXO84" s="158"/>
      <c r="PXP84" s="158"/>
      <c r="PXQ84" s="158"/>
      <c r="PXR84" s="158"/>
      <c r="PXS84" s="158"/>
      <c r="PXT84" s="158"/>
      <c r="PXU84" s="158"/>
      <c r="PXV84" s="158"/>
      <c r="PXW84" s="158"/>
      <c r="PXX84" s="158"/>
      <c r="PXY84" s="158"/>
      <c r="PXZ84" s="158"/>
      <c r="PYA84" s="158"/>
      <c r="PYB84" s="158"/>
      <c r="PYC84" s="158"/>
      <c r="PYD84" s="158"/>
      <c r="PYE84" s="158"/>
      <c r="PYF84" s="158"/>
      <c r="PYG84" s="158"/>
      <c r="PYH84" s="158"/>
      <c r="PYI84" s="158"/>
      <c r="PYJ84" s="158"/>
      <c r="PYK84" s="158"/>
      <c r="PYL84" s="158"/>
      <c r="PYM84" s="158"/>
      <c r="PYN84" s="158"/>
      <c r="PYO84" s="158"/>
      <c r="PYP84" s="158"/>
      <c r="PYQ84" s="158"/>
      <c r="PYR84" s="158"/>
      <c r="PYS84" s="158"/>
      <c r="PYT84" s="158"/>
      <c r="PYU84" s="158"/>
      <c r="PYV84" s="158"/>
      <c r="PYW84" s="158"/>
      <c r="PYX84" s="158"/>
      <c r="PYY84" s="158"/>
      <c r="PYZ84" s="158"/>
      <c r="PZA84" s="158"/>
      <c r="PZB84" s="158"/>
      <c r="PZC84" s="158"/>
      <c r="PZD84" s="158"/>
      <c r="PZE84" s="158"/>
      <c r="PZF84" s="158"/>
      <c r="PZG84" s="158"/>
      <c r="PZH84" s="158"/>
      <c r="PZI84" s="158"/>
      <c r="PZJ84" s="158"/>
      <c r="PZK84" s="158"/>
      <c r="PZL84" s="158"/>
      <c r="PZM84" s="158"/>
      <c r="PZN84" s="158"/>
      <c r="PZO84" s="158"/>
      <c r="PZP84" s="158"/>
      <c r="PZQ84" s="158"/>
      <c r="PZR84" s="158"/>
      <c r="PZS84" s="158"/>
      <c r="PZT84" s="158"/>
      <c r="PZU84" s="158"/>
      <c r="PZV84" s="158"/>
      <c r="PZW84" s="158"/>
      <c r="PZX84" s="158"/>
      <c r="PZY84" s="158"/>
      <c r="PZZ84" s="158"/>
      <c r="QAA84" s="158"/>
      <c r="QAB84" s="158"/>
      <c r="QAC84" s="158"/>
      <c r="QAD84" s="158"/>
      <c r="QAE84" s="158"/>
      <c r="QAF84" s="158"/>
      <c r="QAG84" s="158"/>
      <c r="QAH84" s="158"/>
      <c r="QAI84" s="158"/>
      <c r="QAJ84" s="158"/>
      <c r="QAK84" s="158"/>
      <c r="QAL84" s="158"/>
      <c r="QAM84" s="158"/>
      <c r="QAN84" s="158"/>
      <c r="QAO84" s="158"/>
      <c r="QAP84" s="158"/>
      <c r="QAQ84" s="158"/>
      <c r="QAR84" s="158"/>
      <c r="QAS84" s="158"/>
      <c r="QAT84" s="158"/>
      <c r="QAU84" s="158"/>
      <c r="QAV84" s="158"/>
      <c r="QAW84" s="158"/>
      <c r="QAX84" s="158"/>
      <c r="QAY84" s="158"/>
      <c r="QAZ84" s="158"/>
      <c r="QBA84" s="158"/>
      <c r="QBB84" s="158"/>
      <c r="QBC84" s="158"/>
      <c r="QBD84" s="158"/>
      <c r="QBE84" s="158"/>
      <c r="QBF84" s="158"/>
      <c r="QBG84" s="158"/>
      <c r="QBH84" s="158"/>
      <c r="QBI84" s="158"/>
      <c r="QBJ84" s="158"/>
      <c r="QBK84" s="158"/>
      <c r="QBL84" s="158"/>
      <c r="QBM84" s="158"/>
      <c r="QBN84" s="158"/>
      <c r="QBO84" s="158"/>
      <c r="QBP84" s="158"/>
      <c r="QBQ84" s="158"/>
      <c r="QBR84" s="158"/>
      <c r="QBS84" s="158"/>
      <c r="QBT84" s="158"/>
      <c r="QBU84" s="158"/>
      <c r="QBV84" s="158"/>
      <c r="QBW84" s="158"/>
      <c r="QBX84" s="158"/>
      <c r="QBY84" s="158"/>
      <c r="QBZ84" s="158"/>
      <c r="QCA84" s="158"/>
      <c r="QCB84" s="158"/>
      <c r="QCC84" s="158"/>
      <c r="QCD84" s="158"/>
      <c r="QCE84" s="158"/>
      <c r="QCF84" s="158"/>
      <c r="QCG84" s="158"/>
      <c r="QCH84" s="158"/>
      <c r="QCI84" s="158"/>
      <c r="QCJ84" s="158"/>
      <c r="QCK84" s="158"/>
      <c r="QCL84" s="158"/>
      <c r="QCM84" s="158"/>
      <c r="QCN84" s="158"/>
      <c r="QCO84" s="158"/>
      <c r="QCP84" s="158"/>
      <c r="QCQ84" s="158"/>
      <c r="QCR84" s="158"/>
      <c r="QCS84" s="158"/>
      <c r="QCT84" s="158"/>
      <c r="QCU84" s="158"/>
      <c r="QCV84" s="158"/>
      <c r="QCW84" s="158"/>
      <c r="QCX84" s="158"/>
      <c r="QCY84" s="158"/>
      <c r="QCZ84" s="158"/>
      <c r="QDA84" s="158"/>
      <c r="QDB84" s="158"/>
      <c r="QDC84" s="158"/>
      <c r="QDD84" s="158"/>
      <c r="QDE84" s="158"/>
      <c r="QDF84" s="158"/>
      <c r="QDG84" s="158"/>
      <c r="QDH84" s="158"/>
      <c r="QDI84" s="158"/>
      <c r="QDJ84" s="158"/>
      <c r="QDK84" s="158"/>
      <c r="QDL84" s="158"/>
      <c r="QDM84" s="158"/>
      <c r="QDN84" s="158"/>
      <c r="QDO84" s="158"/>
      <c r="QDP84" s="158"/>
      <c r="QDQ84" s="158"/>
      <c r="QDR84" s="158"/>
      <c r="QDS84" s="158"/>
      <c r="QDT84" s="158"/>
      <c r="QDU84" s="158"/>
      <c r="QDV84" s="158"/>
      <c r="QDW84" s="158"/>
      <c r="QDX84" s="158"/>
      <c r="QDY84" s="158"/>
      <c r="QDZ84" s="158"/>
      <c r="QEA84" s="158"/>
      <c r="QEB84" s="158"/>
      <c r="QEC84" s="158"/>
      <c r="QED84" s="158"/>
      <c r="QEE84" s="158"/>
      <c r="QEF84" s="158"/>
      <c r="QEG84" s="158"/>
      <c r="QEH84" s="158"/>
      <c r="QEI84" s="158"/>
      <c r="QEJ84" s="158"/>
      <c r="QEK84" s="158"/>
      <c r="QEL84" s="158"/>
      <c r="QEM84" s="158"/>
      <c r="QEN84" s="158"/>
      <c r="QEO84" s="158"/>
      <c r="QEP84" s="158"/>
      <c r="QEQ84" s="158"/>
      <c r="QER84" s="158"/>
      <c r="QES84" s="158"/>
      <c r="QET84" s="158"/>
      <c r="QEU84" s="158"/>
      <c r="QEV84" s="158"/>
      <c r="QEW84" s="158"/>
      <c r="QEX84" s="158"/>
      <c r="QEY84" s="158"/>
      <c r="QEZ84" s="158"/>
      <c r="QFA84" s="158"/>
      <c r="QFB84" s="158"/>
      <c r="QFC84" s="158"/>
      <c r="QFD84" s="158"/>
      <c r="QFE84" s="158"/>
      <c r="QFF84" s="158"/>
      <c r="QFG84" s="158"/>
      <c r="QFH84" s="158"/>
      <c r="QFI84" s="158"/>
      <c r="QFJ84" s="158"/>
      <c r="QFK84" s="158"/>
      <c r="QFL84" s="158"/>
      <c r="QFM84" s="158"/>
      <c r="QFN84" s="158"/>
      <c r="QFO84" s="158"/>
      <c r="QFP84" s="158"/>
      <c r="QFQ84" s="158"/>
      <c r="QFR84" s="158"/>
      <c r="QFS84" s="158"/>
      <c r="QFT84" s="158"/>
      <c r="QFU84" s="158"/>
      <c r="QFV84" s="158"/>
      <c r="QFW84" s="158"/>
      <c r="QFX84" s="158"/>
      <c r="QFY84" s="158"/>
      <c r="QFZ84" s="158"/>
      <c r="QGA84" s="158"/>
      <c r="QGB84" s="158"/>
      <c r="QGC84" s="158"/>
      <c r="QGD84" s="158"/>
      <c r="QGE84" s="158"/>
      <c r="QGF84" s="158"/>
      <c r="QGG84" s="158"/>
      <c r="QGH84" s="158"/>
      <c r="QGI84" s="158"/>
      <c r="QGJ84" s="158"/>
      <c r="QGK84" s="158"/>
      <c r="QGL84" s="158"/>
      <c r="QGM84" s="158"/>
      <c r="QGN84" s="158"/>
      <c r="QGO84" s="158"/>
      <c r="QGP84" s="158"/>
      <c r="QGQ84" s="158"/>
      <c r="QGR84" s="158"/>
      <c r="QGS84" s="158"/>
      <c r="QGT84" s="158"/>
      <c r="QGU84" s="158"/>
      <c r="QGV84" s="158"/>
      <c r="QGW84" s="158"/>
      <c r="QGX84" s="158"/>
      <c r="QGY84" s="158"/>
      <c r="QGZ84" s="158"/>
      <c r="QHA84" s="158"/>
      <c r="QHB84" s="158"/>
      <c r="QHC84" s="158"/>
      <c r="QHD84" s="158"/>
      <c r="QHE84" s="158"/>
      <c r="QHF84" s="158"/>
      <c r="QHG84" s="158"/>
      <c r="QHH84" s="158"/>
      <c r="QHI84" s="158"/>
      <c r="QHJ84" s="158"/>
      <c r="QHK84" s="158"/>
      <c r="QHL84" s="158"/>
      <c r="QHM84" s="158"/>
      <c r="QHN84" s="158"/>
      <c r="QHO84" s="158"/>
      <c r="QHP84" s="158"/>
      <c r="QHQ84" s="158"/>
      <c r="QHR84" s="158"/>
      <c r="QHS84" s="158"/>
      <c r="QHT84" s="158"/>
      <c r="QHU84" s="158"/>
      <c r="QHV84" s="158"/>
      <c r="QHW84" s="158"/>
      <c r="QHX84" s="158"/>
      <c r="QHY84" s="158"/>
      <c r="QHZ84" s="158"/>
      <c r="QIA84" s="158"/>
      <c r="QIB84" s="158"/>
      <c r="QIC84" s="158"/>
      <c r="QID84" s="158"/>
      <c r="QIE84" s="158"/>
      <c r="QIF84" s="158"/>
      <c r="QIG84" s="158"/>
      <c r="QIH84" s="158"/>
      <c r="QII84" s="158"/>
      <c r="QIJ84" s="158"/>
      <c r="QIK84" s="158"/>
      <c r="QIL84" s="158"/>
      <c r="QIM84" s="158"/>
      <c r="QIN84" s="158"/>
      <c r="QIO84" s="158"/>
      <c r="QIP84" s="158"/>
      <c r="QIQ84" s="158"/>
      <c r="QIR84" s="158"/>
      <c r="QIS84" s="158"/>
      <c r="QIT84" s="158"/>
      <c r="QIU84" s="158"/>
      <c r="QIV84" s="158"/>
      <c r="QIW84" s="158"/>
      <c r="QIX84" s="158"/>
      <c r="QIY84" s="158"/>
      <c r="QIZ84" s="158"/>
      <c r="QJA84" s="158"/>
      <c r="QJB84" s="158"/>
      <c r="QJC84" s="158"/>
      <c r="QJD84" s="158"/>
      <c r="QJE84" s="158"/>
      <c r="QJF84" s="158"/>
      <c r="QJG84" s="158"/>
      <c r="QJH84" s="158"/>
      <c r="QJI84" s="158"/>
      <c r="QJJ84" s="158"/>
      <c r="QJK84" s="158"/>
      <c r="QJL84" s="158"/>
      <c r="QJM84" s="158"/>
      <c r="QJN84" s="158"/>
      <c r="QJO84" s="158"/>
      <c r="QJP84" s="158"/>
      <c r="QJQ84" s="158"/>
      <c r="QJR84" s="158"/>
      <c r="QJS84" s="158"/>
      <c r="QJT84" s="158"/>
      <c r="QJU84" s="158"/>
      <c r="QJV84" s="158"/>
      <c r="QJW84" s="158"/>
      <c r="QJX84" s="158"/>
      <c r="QJY84" s="158"/>
      <c r="QJZ84" s="158"/>
      <c r="QKA84" s="158"/>
      <c r="QKB84" s="158"/>
      <c r="QKC84" s="158"/>
      <c r="QKD84" s="158"/>
      <c r="QKE84" s="158"/>
      <c r="QKF84" s="158"/>
      <c r="QKG84" s="158"/>
      <c r="QKH84" s="158"/>
      <c r="QKI84" s="158"/>
      <c r="QKJ84" s="158"/>
      <c r="QKK84" s="158"/>
      <c r="QKL84" s="158"/>
      <c r="QKM84" s="158"/>
      <c r="QKN84" s="158"/>
      <c r="QKO84" s="158"/>
      <c r="QKP84" s="158"/>
      <c r="QKQ84" s="158"/>
      <c r="QKR84" s="158"/>
      <c r="QKS84" s="158"/>
      <c r="QKT84" s="158"/>
      <c r="QKU84" s="158"/>
      <c r="QKV84" s="158"/>
      <c r="QKW84" s="158"/>
      <c r="QKX84" s="158"/>
      <c r="QKY84" s="158"/>
      <c r="QKZ84" s="158"/>
      <c r="QLA84" s="158"/>
      <c r="QLB84" s="158"/>
      <c r="QLC84" s="158"/>
      <c r="QLD84" s="158"/>
      <c r="QLE84" s="158"/>
      <c r="QLF84" s="158"/>
      <c r="QLG84" s="158"/>
      <c r="QLH84" s="158"/>
      <c r="QLI84" s="158"/>
      <c r="QLJ84" s="158"/>
      <c r="QLK84" s="158"/>
      <c r="QLL84" s="158"/>
      <c r="QLM84" s="158"/>
      <c r="QLN84" s="158"/>
      <c r="QLO84" s="158"/>
      <c r="QLP84" s="158"/>
      <c r="QLQ84" s="158"/>
      <c r="QLR84" s="158"/>
      <c r="QLS84" s="158"/>
      <c r="QLT84" s="158"/>
      <c r="QLU84" s="158"/>
      <c r="QLV84" s="158"/>
      <c r="QLW84" s="158"/>
      <c r="QLX84" s="158"/>
      <c r="QLY84" s="158"/>
      <c r="QLZ84" s="158"/>
      <c r="QMA84" s="158"/>
      <c r="QMB84" s="158"/>
      <c r="QMC84" s="158"/>
      <c r="QMD84" s="158"/>
      <c r="QME84" s="158"/>
      <c r="QMF84" s="158"/>
      <c r="QMG84" s="158"/>
      <c r="QMH84" s="158"/>
      <c r="QMI84" s="158"/>
      <c r="QMJ84" s="158"/>
      <c r="QMK84" s="158"/>
      <c r="QML84" s="158"/>
      <c r="QMM84" s="158"/>
      <c r="QMN84" s="158"/>
      <c r="QMO84" s="158"/>
      <c r="QMP84" s="158"/>
      <c r="QMQ84" s="158"/>
      <c r="QMR84" s="158"/>
      <c r="QMS84" s="158"/>
      <c r="QMT84" s="158"/>
      <c r="QMU84" s="158"/>
      <c r="QMV84" s="158"/>
      <c r="QMW84" s="158"/>
      <c r="QMX84" s="158"/>
      <c r="QMY84" s="158"/>
      <c r="QMZ84" s="158"/>
      <c r="QNA84" s="158"/>
      <c r="QNB84" s="158"/>
      <c r="QNC84" s="158"/>
      <c r="QND84" s="158"/>
      <c r="QNE84" s="158"/>
      <c r="QNF84" s="158"/>
      <c r="QNG84" s="158"/>
      <c r="QNH84" s="158"/>
      <c r="QNI84" s="158"/>
      <c r="QNJ84" s="158"/>
      <c r="QNK84" s="158"/>
      <c r="QNL84" s="158"/>
      <c r="QNM84" s="158"/>
      <c r="QNN84" s="158"/>
      <c r="QNO84" s="158"/>
      <c r="QNP84" s="158"/>
      <c r="QNQ84" s="158"/>
      <c r="QNR84" s="158"/>
      <c r="QNS84" s="158"/>
      <c r="QNT84" s="158"/>
      <c r="QNU84" s="158"/>
      <c r="QNV84" s="158"/>
      <c r="QNW84" s="158"/>
      <c r="QNX84" s="158"/>
      <c r="QNY84" s="158"/>
      <c r="QNZ84" s="158"/>
      <c r="QOA84" s="158"/>
      <c r="QOB84" s="158"/>
      <c r="QOC84" s="158"/>
      <c r="QOD84" s="158"/>
      <c r="QOE84" s="158"/>
      <c r="QOF84" s="158"/>
      <c r="QOG84" s="158"/>
      <c r="QOH84" s="158"/>
      <c r="QOI84" s="158"/>
      <c r="QOJ84" s="158"/>
      <c r="QOK84" s="158"/>
      <c r="QOL84" s="158"/>
      <c r="QOM84" s="158"/>
      <c r="QON84" s="158"/>
      <c r="QOO84" s="158"/>
      <c r="QOP84" s="158"/>
      <c r="QOQ84" s="158"/>
      <c r="QOR84" s="158"/>
      <c r="QOS84" s="158"/>
      <c r="QOT84" s="158"/>
      <c r="QOU84" s="158"/>
      <c r="QOV84" s="158"/>
      <c r="QOW84" s="158"/>
      <c r="QOX84" s="158"/>
      <c r="QOY84" s="158"/>
      <c r="QOZ84" s="158"/>
      <c r="QPA84" s="158"/>
      <c r="QPB84" s="158"/>
      <c r="QPC84" s="158"/>
      <c r="QPD84" s="158"/>
      <c r="QPE84" s="158"/>
      <c r="QPF84" s="158"/>
      <c r="QPG84" s="158"/>
      <c r="QPH84" s="158"/>
      <c r="QPI84" s="158"/>
      <c r="QPJ84" s="158"/>
      <c r="QPK84" s="158"/>
      <c r="QPL84" s="158"/>
      <c r="QPM84" s="158"/>
      <c r="QPN84" s="158"/>
      <c r="QPO84" s="158"/>
      <c r="QPP84" s="158"/>
      <c r="QPQ84" s="158"/>
      <c r="QPR84" s="158"/>
      <c r="QPS84" s="158"/>
      <c r="QPT84" s="158"/>
      <c r="QPU84" s="158"/>
      <c r="QPV84" s="158"/>
      <c r="QPW84" s="158"/>
      <c r="QPX84" s="158"/>
      <c r="QPY84" s="158"/>
      <c r="QPZ84" s="158"/>
      <c r="QQA84" s="158"/>
      <c r="QQB84" s="158"/>
      <c r="QQC84" s="158"/>
      <c r="QQD84" s="158"/>
      <c r="QQE84" s="158"/>
      <c r="QQF84" s="158"/>
      <c r="QQG84" s="158"/>
      <c r="QQH84" s="158"/>
      <c r="QQI84" s="158"/>
      <c r="QQJ84" s="158"/>
      <c r="QQK84" s="158"/>
      <c r="QQL84" s="158"/>
      <c r="QQM84" s="158"/>
      <c r="QQN84" s="158"/>
      <c r="QQO84" s="158"/>
      <c r="QQP84" s="158"/>
      <c r="QQQ84" s="158"/>
      <c r="QQR84" s="158"/>
      <c r="QQS84" s="158"/>
      <c r="QQT84" s="158"/>
      <c r="QQU84" s="158"/>
      <c r="QQV84" s="158"/>
      <c r="QQW84" s="158"/>
      <c r="QQX84" s="158"/>
      <c r="QQY84" s="158"/>
      <c r="QQZ84" s="158"/>
      <c r="QRA84" s="158"/>
      <c r="QRB84" s="158"/>
      <c r="QRC84" s="158"/>
      <c r="QRD84" s="158"/>
      <c r="QRE84" s="158"/>
      <c r="QRF84" s="158"/>
      <c r="QRG84" s="158"/>
      <c r="QRH84" s="158"/>
      <c r="QRI84" s="158"/>
      <c r="QRJ84" s="158"/>
      <c r="QRK84" s="158"/>
      <c r="QRL84" s="158"/>
      <c r="QRM84" s="158"/>
      <c r="QRN84" s="158"/>
      <c r="QRO84" s="158"/>
      <c r="QRP84" s="158"/>
      <c r="QRQ84" s="158"/>
      <c r="QRR84" s="158"/>
      <c r="QRS84" s="158"/>
      <c r="QRT84" s="158"/>
      <c r="QRU84" s="158"/>
      <c r="QRV84" s="158"/>
      <c r="QRW84" s="158"/>
      <c r="QRX84" s="158"/>
      <c r="QRY84" s="158"/>
      <c r="QRZ84" s="158"/>
      <c r="QSA84" s="158"/>
      <c r="QSB84" s="158"/>
      <c r="QSC84" s="158"/>
      <c r="QSD84" s="158"/>
      <c r="QSE84" s="158"/>
      <c r="QSF84" s="158"/>
      <c r="QSG84" s="158"/>
      <c r="QSH84" s="158"/>
      <c r="QSI84" s="158"/>
      <c r="QSJ84" s="158"/>
      <c r="QSK84" s="158"/>
      <c r="QSL84" s="158"/>
      <c r="QSM84" s="158"/>
      <c r="QSN84" s="158"/>
      <c r="QSO84" s="158"/>
      <c r="QSP84" s="158"/>
      <c r="QSQ84" s="158"/>
      <c r="QSR84" s="158"/>
      <c r="QSS84" s="158"/>
      <c r="QST84" s="158"/>
      <c r="QSU84" s="158"/>
      <c r="QSV84" s="158"/>
      <c r="QSW84" s="158"/>
      <c r="QSX84" s="158"/>
      <c r="QSY84" s="158"/>
      <c r="QSZ84" s="158"/>
      <c r="QTA84" s="158"/>
      <c r="QTB84" s="158"/>
      <c r="QTC84" s="158"/>
      <c r="QTD84" s="158"/>
      <c r="QTE84" s="158"/>
      <c r="QTF84" s="158"/>
      <c r="QTG84" s="158"/>
      <c r="QTH84" s="158"/>
      <c r="QTI84" s="158"/>
      <c r="QTJ84" s="158"/>
      <c r="QTK84" s="158"/>
      <c r="QTL84" s="158"/>
      <c r="QTM84" s="158"/>
      <c r="QTN84" s="158"/>
      <c r="QTO84" s="158"/>
      <c r="QTP84" s="158"/>
      <c r="QTQ84" s="158"/>
      <c r="QTR84" s="158"/>
      <c r="QTS84" s="158"/>
      <c r="QTT84" s="158"/>
      <c r="QTU84" s="158"/>
      <c r="QTV84" s="158"/>
      <c r="QTW84" s="158"/>
      <c r="QTX84" s="158"/>
      <c r="QTY84" s="158"/>
      <c r="QTZ84" s="158"/>
      <c r="QUA84" s="158"/>
      <c r="QUB84" s="158"/>
      <c r="QUC84" s="158"/>
      <c r="QUD84" s="158"/>
      <c r="QUE84" s="158"/>
      <c r="QUF84" s="158"/>
      <c r="QUG84" s="158"/>
      <c r="QUH84" s="158"/>
      <c r="QUI84" s="158"/>
      <c r="QUJ84" s="158"/>
      <c r="QUK84" s="158"/>
      <c r="QUL84" s="158"/>
      <c r="QUM84" s="158"/>
      <c r="QUN84" s="158"/>
      <c r="QUO84" s="158"/>
      <c r="QUP84" s="158"/>
      <c r="QUQ84" s="158"/>
      <c r="QUR84" s="158"/>
      <c r="QUS84" s="158"/>
      <c r="QUT84" s="158"/>
      <c r="QUU84" s="158"/>
      <c r="QUV84" s="158"/>
      <c r="QUW84" s="158"/>
      <c r="QUX84" s="158"/>
      <c r="QUY84" s="158"/>
      <c r="QUZ84" s="158"/>
      <c r="QVA84" s="158"/>
      <c r="QVB84" s="158"/>
      <c r="QVC84" s="158"/>
      <c r="QVD84" s="158"/>
      <c r="QVE84" s="158"/>
      <c r="QVF84" s="158"/>
      <c r="QVG84" s="158"/>
      <c r="QVH84" s="158"/>
      <c r="QVI84" s="158"/>
      <c r="QVJ84" s="158"/>
      <c r="QVK84" s="158"/>
      <c r="QVL84" s="158"/>
      <c r="QVM84" s="158"/>
      <c r="QVN84" s="158"/>
      <c r="QVO84" s="158"/>
      <c r="QVP84" s="158"/>
      <c r="QVQ84" s="158"/>
      <c r="QVR84" s="158"/>
      <c r="QVS84" s="158"/>
      <c r="QVT84" s="158"/>
      <c r="QVU84" s="158"/>
      <c r="QVV84" s="158"/>
      <c r="QVW84" s="158"/>
      <c r="QVX84" s="158"/>
      <c r="QVY84" s="158"/>
      <c r="QVZ84" s="158"/>
      <c r="QWA84" s="158"/>
      <c r="QWB84" s="158"/>
      <c r="QWC84" s="158"/>
      <c r="QWD84" s="158"/>
      <c r="QWE84" s="158"/>
      <c r="QWF84" s="158"/>
      <c r="QWG84" s="158"/>
      <c r="QWH84" s="158"/>
      <c r="QWI84" s="158"/>
      <c r="QWJ84" s="158"/>
      <c r="QWK84" s="158"/>
      <c r="QWL84" s="158"/>
      <c r="QWM84" s="158"/>
      <c r="QWN84" s="158"/>
      <c r="QWO84" s="158"/>
      <c r="QWP84" s="158"/>
      <c r="QWQ84" s="158"/>
      <c r="QWR84" s="158"/>
      <c r="QWS84" s="158"/>
      <c r="QWT84" s="158"/>
      <c r="QWU84" s="158"/>
      <c r="QWV84" s="158"/>
      <c r="QWW84" s="158"/>
      <c r="QWX84" s="158"/>
      <c r="QWY84" s="158"/>
      <c r="QWZ84" s="158"/>
      <c r="QXA84" s="158"/>
      <c r="QXB84" s="158"/>
      <c r="QXC84" s="158"/>
      <c r="QXD84" s="158"/>
      <c r="QXE84" s="158"/>
      <c r="QXF84" s="158"/>
      <c r="QXG84" s="158"/>
      <c r="QXH84" s="158"/>
      <c r="QXI84" s="158"/>
      <c r="QXJ84" s="158"/>
      <c r="QXK84" s="158"/>
      <c r="QXL84" s="158"/>
      <c r="QXM84" s="158"/>
      <c r="QXN84" s="158"/>
      <c r="QXO84" s="158"/>
      <c r="QXP84" s="158"/>
      <c r="QXQ84" s="158"/>
      <c r="QXR84" s="158"/>
      <c r="QXS84" s="158"/>
      <c r="QXT84" s="158"/>
      <c r="QXU84" s="158"/>
      <c r="QXV84" s="158"/>
      <c r="QXW84" s="158"/>
      <c r="QXX84" s="158"/>
      <c r="QXY84" s="158"/>
      <c r="QXZ84" s="158"/>
      <c r="QYA84" s="158"/>
      <c r="QYB84" s="158"/>
      <c r="QYC84" s="158"/>
      <c r="QYD84" s="158"/>
      <c r="QYE84" s="158"/>
      <c r="QYF84" s="158"/>
      <c r="QYG84" s="158"/>
      <c r="QYH84" s="158"/>
      <c r="QYI84" s="158"/>
      <c r="QYJ84" s="158"/>
      <c r="QYK84" s="158"/>
      <c r="QYL84" s="158"/>
      <c r="QYM84" s="158"/>
      <c r="QYN84" s="158"/>
      <c r="QYO84" s="158"/>
      <c r="QYP84" s="158"/>
      <c r="QYQ84" s="158"/>
      <c r="QYR84" s="158"/>
      <c r="QYS84" s="158"/>
      <c r="QYT84" s="158"/>
      <c r="QYU84" s="158"/>
      <c r="QYV84" s="158"/>
      <c r="QYW84" s="158"/>
      <c r="QYX84" s="158"/>
      <c r="QYY84" s="158"/>
      <c r="QYZ84" s="158"/>
      <c r="QZA84" s="158"/>
      <c r="QZB84" s="158"/>
      <c r="QZC84" s="158"/>
      <c r="QZD84" s="158"/>
      <c r="QZE84" s="158"/>
      <c r="QZF84" s="158"/>
      <c r="QZG84" s="158"/>
      <c r="QZH84" s="158"/>
      <c r="QZI84" s="158"/>
      <c r="QZJ84" s="158"/>
      <c r="QZK84" s="158"/>
      <c r="QZL84" s="158"/>
      <c r="QZM84" s="158"/>
      <c r="QZN84" s="158"/>
      <c r="QZO84" s="158"/>
      <c r="QZP84" s="158"/>
      <c r="QZQ84" s="158"/>
      <c r="QZR84" s="158"/>
      <c r="QZS84" s="158"/>
      <c r="QZT84" s="158"/>
      <c r="QZU84" s="158"/>
      <c r="QZV84" s="158"/>
      <c r="QZW84" s="158"/>
      <c r="QZX84" s="158"/>
      <c r="QZY84" s="158"/>
      <c r="QZZ84" s="158"/>
      <c r="RAA84" s="158"/>
      <c r="RAB84" s="158"/>
      <c r="RAC84" s="158"/>
      <c r="RAD84" s="158"/>
      <c r="RAE84" s="158"/>
      <c r="RAF84" s="158"/>
      <c r="RAG84" s="158"/>
      <c r="RAH84" s="158"/>
      <c r="RAI84" s="158"/>
      <c r="RAJ84" s="158"/>
      <c r="RAK84" s="158"/>
      <c r="RAL84" s="158"/>
      <c r="RAM84" s="158"/>
      <c r="RAN84" s="158"/>
      <c r="RAO84" s="158"/>
      <c r="RAP84" s="158"/>
      <c r="RAQ84" s="158"/>
      <c r="RAR84" s="158"/>
      <c r="RAS84" s="158"/>
      <c r="RAT84" s="158"/>
      <c r="RAU84" s="158"/>
      <c r="RAV84" s="158"/>
      <c r="RAW84" s="158"/>
      <c r="RAX84" s="158"/>
      <c r="RAY84" s="158"/>
      <c r="RAZ84" s="158"/>
      <c r="RBA84" s="158"/>
      <c r="RBB84" s="158"/>
      <c r="RBC84" s="158"/>
      <c r="RBD84" s="158"/>
      <c r="RBE84" s="158"/>
      <c r="RBF84" s="158"/>
      <c r="RBG84" s="158"/>
      <c r="RBH84" s="158"/>
      <c r="RBI84" s="158"/>
      <c r="RBJ84" s="158"/>
      <c r="RBK84" s="158"/>
      <c r="RBL84" s="158"/>
      <c r="RBM84" s="158"/>
      <c r="RBN84" s="158"/>
      <c r="RBO84" s="158"/>
      <c r="RBP84" s="158"/>
      <c r="RBQ84" s="158"/>
      <c r="RBR84" s="158"/>
      <c r="RBS84" s="158"/>
      <c r="RBT84" s="158"/>
      <c r="RBU84" s="158"/>
      <c r="RBV84" s="158"/>
      <c r="RBW84" s="158"/>
      <c r="RBX84" s="158"/>
      <c r="RBY84" s="158"/>
      <c r="RBZ84" s="158"/>
      <c r="RCA84" s="158"/>
      <c r="RCB84" s="158"/>
      <c r="RCC84" s="158"/>
      <c r="RCD84" s="158"/>
      <c r="RCE84" s="158"/>
      <c r="RCF84" s="158"/>
      <c r="RCG84" s="158"/>
      <c r="RCH84" s="158"/>
      <c r="RCI84" s="158"/>
      <c r="RCJ84" s="158"/>
      <c r="RCK84" s="158"/>
      <c r="RCL84" s="158"/>
      <c r="RCM84" s="158"/>
      <c r="RCN84" s="158"/>
      <c r="RCO84" s="158"/>
      <c r="RCP84" s="158"/>
      <c r="RCQ84" s="158"/>
      <c r="RCR84" s="158"/>
      <c r="RCS84" s="158"/>
      <c r="RCT84" s="158"/>
      <c r="RCU84" s="158"/>
      <c r="RCV84" s="158"/>
      <c r="RCW84" s="158"/>
      <c r="RCX84" s="158"/>
      <c r="RCY84" s="158"/>
      <c r="RCZ84" s="158"/>
      <c r="RDA84" s="158"/>
      <c r="RDB84" s="158"/>
      <c r="RDC84" s="158"/>
      <c r="RDD84" s="158"/>
      <c r="RDE84" s="158"/>
      <c r="RDF84" s="158"/>
      <c r="RDG84" s="158"/>
      <c r="RDH84" s="158"/>
      <c r="RDI84" s="158"/>
      <c r="RDJ84" s="158"/>
      <c r="RDK84" s="158"/>
      <c r="RDL84" s="158"/>
      <c r="RDM84" s="158"/>
      <c r="RDN84" s="158"/>
      <c r="RDO84" s="158"/>
      <c r="RDP84" s="158"/>
      <c r="RDQ84" s="158"/>
      <c r="RDR84" s="158"/>
      <c r="RDS84" s="158"/>
      <c r="RDT84" s="158"/>
      <c r="RDU84" s="158"/>
      <c r="RDV84" s="158"/>
      <c r="RDW84" s="158"/>
      <c r="RDX84" s="158"/>
      <c r="RDY84" s="158"/>
      <c r="RDZ84" s="158"/>
      <c r="REA84" s="158"/>
      <c r="REB84" s="158"/>
      <c r="REC84" s="158"/>
      <c r="RED84" s="158"/>
      <c r="REE84" s="158"/>
      <c r="REF84" s="158"/>
      <c r="REG84" s="158"/>
      <c r="REH84" s="158"/>
      <c r="REI84" s="158"/>
      <c r="REJ84" s="158"/>
      <c r="REK84" s="158"/>
      <c r="REL84" s="158"/>
      <c r="REM84" s="158"/>
      <c r="REN84" s="158"/>
      <c r="REO84" s="158"/>
      <c r="REP84" s="158"/>
      <c r="REQ84" s="158"/>
      <c r="RER84" s="158"/>
      <c r="RES84" s="158"/>
      <c r="RET84" s="158"/>
      <c r="REU84" s="158"/>
      <c r="REV84" s="158"/>
      <c r="REW84" s="158"/>
      <c r="REX84" s="158"/>
      <c r="REY84" s="158"/>
      <c r="REZ84" s="158"/>
      <c r="RFA84" s="158"/>
      <c r="RFB84" s="158"/>
      <c r="RFC84" s="158"/>
      <c r="RFD84" s="158"/>
      <c r="RFE84" s="158"/>
      <c r="RFF84" s="158"/>
      <c r="RFG84" s="158"/>
      <c r="RFH84" s="158"/>
      <c r="RFI84" s="158"/>
      <c r="RFJ84" s="158"/>
      <c r="RFK84" s="158"/>
      <c r="RFL84" s="158"/>
      <c r="RFM84" s="158"/>
      <c r="RFN84" s="158"/>
      <c r="RFO84" s="158"/>
      <c r="RFP84" s="158"/>
      <c r="RFQ84" s="158"/>
      <c r="RFR84" s="158"/>
      <c r="RFS84" s="158"/>
      <c r="RFT84" s="158"/>
      <c r="RFU84" s="158"/>
      <c r="RFV84" s="158"/>
      <c r="RFW84" s="158"/>
      <c r="RFX84" s="158"/>
      <c r="RFY84" s="158"/>
      <c r="RFZ84" s="158"/>
      <c r="RGA84" s="158"/>
      <c r="RGB84" s="158"/>
      <c r="RGC84" s="158"/>
      <c r="RGD84" s="158"/>
      <c r="RGE84" s="158"/>
      <c r="RGF84" s="158"/>
      <c r="RGG84" s="158"/>
      <c r="RGH84" s="158"/>
      <c r="RGI84" s="158"/>
      <c r="RGJ84" s="158"/>
      <c r="RGK84" s="158"/>
      <c r="RGL84" s="158"/>
      <c r="RGM84" s="158"/>
      <c r="RGN84" s="158"/>
      <c r="RGO84" s="158"/>
      <c r="RGP84" s="158"/>
      <c r="RGQ84" s="158"/>
      <c r="RGR84" s="158"/>
      <c r="RGS84" s="158"/>
      <c r="RGT84" s="158"/>
      <c r="RGU84" s="158"/>
      <c r="RGV84" s="158"/>
      <c r="RGW84" s="158"/>
      <c r="RGX84" s="158"/>
      <c r="RGY84" s="158"/>
      <c r="RGZ84" s="158"/>
      <c r="RHA84" s="158"/>
      <c r="RHB84" s="158"/>
      <c r="RHC84" s="158"/>
      <c r="RHD84" s="158"/>
      <c r="RHE84" s="158"/>
      <c r="RHF84" s="158"/>
      <c r="RHG84" s="158"/>
      <c r="RHH84" s="158"/>
      <c r="RHI84" s="158"/>
      <c r="RHJ84" s="158"/>
      <c r="RHK84" s="158"/>
      <c r="RHL84" s="158"/>
      <c r="RHM84" s="158"/>
      <c r="RHN84" s="158"/>
      <c r="RHO84" s="158"/>
      <c r="RHP84" s="158"/>
      <c r="RHQ84" s="158"/>
      <c r="RHR84" s="158"/>
      <c r="RHS84" s="158"/>
      <c r="RHT84" s="158"/>
      <c r="RHU84" s="158"/>
      <c r="RHV84" s="158"/>
      <c r="RHW84" s="158"/>
      <c r="RHX84" s="158"/>
      <c r="RHY84" s="158"/>
      <c r="RHZ84" s="158"/>
      <c r="RIA84" s="158"/>
      <c r="RIB84" s="158"/>
      <c r="RIC84" s="158"/>
      <c r="RID84" s="158"/>
      <c r="RIE84" s="158"/>
      <c r="RIF84" s="158"/>
      <c r="RIG84" s="158"/>
      <c r="RIH84" s="158"/>
      <c r="RII84" s="158"/>
      <c r="RIJ84" s="158"/>
      <c r="RIK84" s="158"/>
      <c r="RIL84" s="158"/>
      <c r="RIM84" s="158"/>
      <c r="RIN84" s="158"/>
      <c r="RIO84" s="158"/>
      <c r="RIP84" s="158"/>
      <c r="RIQ84" s="158"/>
      <c r="RIR84" s="158"/>
      <c r="RIS84" s="158"/>
      <c r="RIT84" s="158"/>
      <c r="RIU84" s="158"/>
      <c r="RIV84" s="158"/>
      <c r="RIW84" s="158"/>
      <c r="RIX84" s="158"/>
      <c r="RIY84" s="158"/>
      <c r="RIZ84" s="158"/>
      <c r="RJA84" s="158"/>
      <c r="RJB84" s="158"/>
      <c r="RJC84" s="158"/>
      <c r="RJD84" s="158"/>
      <c r="RJE84" s="158"/>
      <c r="RJF84" s="158"/>
      <c r="RJG84" s="158"/>
      <c r="RJH84" s="158"/>
      <c r="RJI84" s="158"/>
      <c r="RJJ84" s="158"/>
      <c r="RJK84" s="158"/>
      <c r="RJL84" s="158"/>
      <c r="RJM84" s="158"/>
      <c r="RJN84" s="158"/>
      <c r="RJO84" s="158"/>
      <c r="RJP84" s="158"/>
      <c r="RJQ84" s="158"/>
      <c r="RJR84" s="158"/>
      <c r="RJS84" s="158"/>
      <c r="RJT84" s="158"/>
      <c r="RJU84" s="158"/>
      <c r="RJV84" s="158"/>
      <c r="RJW84" s="158"/>
      <c r="RJX84" s="158"/>
      <c r="RJY84" s="158"/>
      <c r="RJZ84" s="158"/>
      <c r="RKA84" s="158"/>
      <c r="RKB84" s="158"/>
      <c r="RKC84" s="158"/>
      <c r="RKD84" s="158"/>
      <c r="RKE84" s="158"/>
      <c r="RKF84" s="158"/>
      <c r="RKG84" s="158"/>
      <c r="RKH84" s="158"/>
      <c r="RKI84" s="158"/>
      <c r="RKJ84" s="158"/>
      <c r="RKK84" s="158"/>
      <c r="RKL84" s="158"/>
      <c r="RKM84" s="158"/>
      <c r="RKN84" s="158"/>
      <c r="RKO84" s="158"/>
      <c r="RKP84" s="158"/>
      <c r="RKQ84" s="158"/>
      <c r="RKR84" s="158"/>
      <c r="RKS84" s="158"/>
      <c r="RKT84" s="158"/>
      <c r="RKU84" s="158"/>
      <c r="RKV84" s="158"/>
      <c r="RKW84" s="158"/>
      <c r="RKX84" s="158"/>
      <c r="RKY84" s="158"/>
      <c r="RKZ84" s="158"/>
      <c r="RLA84" s="158"/>
      <c r="RLB84" s="158"/>
      <c r="RLC84" s="158"/>
      <c r="RLD84" s="158"/>
      <c r="RLE84" s="158"/>
      <c r="RLF84" s="158"/>
      <c r="RLG84" s="158"/>
      <c r="RLH84" s="158"/>
      <c r="RLI84" s="158"/>
      <c r="RLJ84" s="158"/>
      <c r="RLK84" s="158"/>
      <c r="RLL84" s="158"/>
      <c r="RLM84" s="158"/>
      <c r="RLN84" s="158"/>
      <c r="RLO84" s="158"/>
      <c r="RLP84" s="158"/>
      <c r="RLQ84" s="158"/>
      <c r="RLR84" s="158"/>
      <c r="RLS84" s="158"/>
      <c r="RLT84" s="158"/>
      <c r="RLU84" s="158"/>
      <c r="RLV84" s="158"/>
      <c r="RLW84" s="158"/>
      <c r="RLX84" s="158"/>
      <c r="RLY84" s="158"/>
      <c r="RLZ84" s="158"/>
      <c r="RMA84" s="158"/>
      <c r="RMB84" s="158"/>
      <c r="RMC84" s="158"/>
      <c r="RMD84" s="158"/>
      <c r="RME84" s="158"/>
      <c r="RMF84" s="158"/>
      <c r="RMG84" s="158"/>
      <c r="RMH84" s="158"/>
      <c r="RMI84" s="158"/>
      <c r="RMJ84" s="158"/>
      <c r="RMK84" s="158"/>
      <c r="RML84" s="158"/>
      <c r="RMM84" s="158"/>
      <c r="RMN84" s="158"/>
      <c r="RMO84" s="158"/>
      <c r="RMP84" s="158"/>
      <c r="RMQ84" s="158"/>
      <c r="RMR84" s="158"/>
      <c r="RMS84" s="158"/>
      <c r="RMT84" s="158"/>
      <c r="RMU84" s="158"/>
      <c r="RMV84" s="158"/>
      <c r="RMW84" s="158"/>
      <c r="RMX84" s="158"/>
      <c r="RMY84" s="158"/>
      <c r="RMZ84" s="158"/>
      <c r="RNA84" s="158"/>
      <c r="RNB84" s="158"/>
      <c r="RNC84" s="158"/>
      <c r="RND84" s="158"/>
      <c r="RNE84" s="158"/>
      <c r="RNF84" s="158"/>
      <c r="RNG84" s="158"/>
      <c r="RNH84" s="158"/>
      <c r="RNI84" s="158"/>
      <c r="RNJ84" s="158"/>
      <c r="RNK84" s="158"/>
      <c r="RNL84" s="158"/>
      <c r="RNM84" s="158"/>
      <c r="RNN84" s="158"/>
      <c r="RNO84" s="158"/>
      <c r="RNP84" s="158"/>
      <c r="RNQ84" s="158"/>
      <c r="RNR84" s="158"/>
      <c r="RNS84" s="158"/>
      <c r="RNT84" s="158"/>
      <c r="RNU84" s="158"/>
      <c r="RNV84" s="158"/>
      <c r="RNW84" s="158"/>
      <c r="RNX84" s="158"/>
      <c r="RNY84" s="158"/>
      <c r="RNZ84" s="158"/>
      <c r="ROA84" s="158"/>
      <c r="ROB84" s="158"/>
      <c r="ROC84" s="158"/>
      <c r="ROD84" s="158"/>
      <c r="ROE84" s="158"/>
      <c r="ROF84" s="158"/>
      <c r="ROG84" s="158"/>
      <c r="ROH84" s="158"/>
      <c r="ROI84" s="158"/>
      <c r="ROJ84" s="158"/>
      <c r="ROK84" s="158"/>
      <c r="ROL84" s="158"/>
      <c r="ROM84" s="158"/>
      <c r="RON84" s="158"/>
      <c r="ROO84" s="158"/>
      <c r="ROP84" s="158"/>
      <c r="ROQ84" s="158"/>
      <c r="ROR84" s="158"/>
      <c r="ROS84" s="158"/>
      <c r="ROT84" s="158"/>
      <c r="ROU84" s="158"/>
      <c r="ROV84" s="158"/>
      <c r="ROW84" s="158"/>
      <c r="ROX84" s="158"/>
      <c r="ROY84" s="158"/>
      <c r="ROZ84" s="158"/>
      <c r="RPA84" s="158"/>
      <c r="RPB84" s="158"/>
      <c r="RPC84" s="158"/>
      <c r="RPD84" s="158"/>
      <c r="RPE84" s="158"/>
      <c r="RPF84" s="158"/>
      <c r="RPG84" s="158"/>
      <c r="RPH84" s="158"/>
      <c r="RPI84" s="158"/>
      <c r="RPJ84" s="158"/>
      <c r="RPK84" s="158"/>
      <c r="RPL84" s="158"/>
      <c r="RPM84" s="158"/>
      <c r="RPN84" s="158"/>
      <c r="RPO84" s="158"/>
      <c r="RPP84" s="158"/>
      <c r="RPQ84" s="158"/>
      <c r="RPR84" s="158"/>
      <c r="RPS84" s="158"/>
      <c r="RPT84" s="158"/>
      <c r="RPU84" s="158"/>
      <c r="RPV84" s="158"/>
      <c r="RPW84" s="158"/>
      <c r="RPX84" s="158"/>
      <c r="RPY84" s="158"/>
      <c r="RPZ84" s="158"/>
      <c r="RQA84" s="158"/>
      <c r="RQB84" s="158"/>
      <c r="RQC84" s="158"/>
      <c r="RQD84" s="158"/>
      <c r="RQE84" s="158"/>
      <c r="RQF84" s="158"/>
      <c r="RQG84" s="158"/>
      <c r="RQH84" s="158"/>
      <c r="RQI84" s="158"/>
      <c r="RQJ84" s="158"/>
      <c r="RQK84" s="158"/>
      <c r="RQL84" s="158"/>
      <c r="RQM84" s="158"/>
      <c r="RQN84" s="158"/>
      <c r="RQO84" s="158"/>
      <c r="RQP84" s="158"/>
      <c r="RQQ84" s="158"/>
      <c r="RQR84" s="158"/>
      <c r="RQS84" s="158"/>
      <c r="RQT84" s="158"/>
      <c r="RQU84" s="158"/>
      <c r="RQV84" s="158"/>
      <c r="RQW84" s="158"/>
      <c r="RQX84" s="158"/>
      <c r="RQY84" s="158"/>
      <c r="RQZ84" s="158"/>
      <c r="RRA84" s="158"/>
      <c r="RRB84" s="158"/>
      <c r="RRC84" s="158"/>
      <c r="RRD84" s="158"/>
      <c r="RRE84" s="158"/>
      <c r="RRF84" s="158"/>
      <c r="RRG84" s="158"/>
      <c r="RRH84" s="158"/>
      <c r="RRI84" s="158"/>
      <c r="RRJ84" s="158"/>
      <c r="RRK84" s="158"/>
      <c r="RRL84" s="158"/>
      <c r="RRM84" s="158"/>
      <c r="RRN84" s="158"/>
      <c r="RRO84" s="158"/>
      <c r="RRP84" s="158"/>
      <c r="RRQ84" s="158"/>
      <c r="RRR84" s="158"/>
      <c r="RRS84" s="158"/>
      <c r="RRT84" s="158"/>
      <c r="RRU84" s="158"/>
      <c r="RRV84" s="158"/>
      <c r="RRW84" s="158"/>
      <c r="RRX84" s="158"/>
      <c r="RRY84" s="158"/>
      <c r="RRZ84" s="158"/>
      <c r="RSA84" s="158"/>
      <c r="RSB84" s="158"/>
      <c r="RSC84" s="158"/>
      <c r="RSD84" s="158"/>
      <c r="RSE84" s="158"/>
      <c r="RSF84" s="158"/>
      <c r="RSG84" s="158"/>
      <c r="RSH84" s="158"/>
      <c r="RSI84" s="158"/>
      <c r="RSJ84" s="158"/>
      <c r="RSK84" s="158"/>
      <c r="RSL84" s="158"/>
      <c r="RSM84" s="158"/>
      <c r="RSN84" s="158"/>
      <c r="RSO84" s="158"/>
      <c r="RSP84" s="158"/>
      <c r="RSQ84" s="158"/>
      <c r="RSR84" s="158"/>
      <c r="RSS84" s="158"/>
      <c r="RST84" s="158"/>
      <c r="RSU84" s="158"/>
      <c r="RSV84" s="158"/>
      <c r="RSW84" s="158"/>
      <c r="RSX84" s="158"/>
      <c r="RSY84" s="158"/>
      <c r="RSZ84" s="158"/>
      <c r="RTA84" s="158"/>
      <c r="RTB84" s="158"/>
      <c r="RTC84" s="158"/>
      <c r="RTD84" s="158"/>
      <c r="RTE84" s="158"/>
      <c r="RTF84" s="158"/>
      <c r="RTG84" s="158"/>
      <c r="RTH84" s="158"/>
      <c r="RTI84" s="158"/>
      <c r="RTJ84" s="158"/>
      <c r="RTK84" s="158"/>
      <c r="RTL84" s="158"/>
      <c r="RTM84" s="158"/>
      <c r="RTN84" s="158"/>
      <c r="RTO84" s="158"/>
      <c r="RTP84" s="158"/>
      <c r="RTQ84" s="158"/>
      <c r="RTR84" s="158"/>
      <c r="RTS84" s="158"/>
      <c r="RTT84" s="158"/>
      <c r="RTU84" s="158"/>
      <c r="RTV84" s="158"/>
      <c r="RTW84" s="158"/>
      <c r="RTX84" s="158"/>
      <c r="RTY84" s="158"/>
      <c r="RTZ84" s="158"/>
      <c r="RUA84" s="158"/>
      <c r="RUB84" s="158"/>
      <c r="RUC84" s="158"/>
      <c r="RUD84" s="158"/>
      <c r="RUE84" s="158"/>
      <c r="RUF84" s="158"/>
      <c r="RUG84" s="158"/>
      <c r="RUH84" s="158"/>
      <c r="RUI84" s="158"/>
      <c r="RUJ84" s="158"/>
      <c r="RUK84" s="158"/>
      <c r="RUL84" s="158"/>
      <c r="RUM84" s="158"/>
      <c r="RUN84" s="158"/>
      <c r="RUO84" s="158"/>
      <c r="RUP84" s="158"/>
      <c r="RUQ84" s="158"/>
      <c r="RUR84" s="158"/>
      <c r="RUS84" s="158"/>
      <c r="RUT84" s="158"/>
      <c r="RUU84" s="158"/>
      <c r="RUV84" s="158"/>
      <c r="RUW84" s="158"/>
      <c r="RUX84" s="158"/>
      <c r="RUY84" s="158"/>
      <c r="RUZ84" s="158"/>
      <c r="RVA84" s="158"/>
      <c r="RVB84" s="158"/>
      <c r="RVC84" s="158"/>
      <c r="RVD84" s="158"/>
      <c r="RVE84" s="158"/>
      <c r="RVF84" s="158"/>
      <c r="RVG84" s="158"/>
      <c r="RVH84" s="158"/>
      <c r="RVI84" s="158"/>
      <c r="RVJ84" s="158"/>
      <c r="RVK84" s="158"/>
      <c r="RVL84" s="158"/>
      <c r="RVM84" s="158"/>
      <c r="RVN84" s="158"/>
      <c r="RVO84" s="158"/>
      <c r="RVP84" s="158"/>
      <c r="RVQ84" s="158"/>
      <c r="RVR84" s="158"/>
      <c r="RVS84" s="158"/>
      <c r="RVT84" s="158"/>
      <c r="RVU84" s="158"/>
      <c r="RVV84" s="158"/>
      <c r="RVW84" s="158"/>
      <c r="RVX84" s="158"/>
      <c r="RVY84" s="158"/>
      <c r="RVZ84" s="158"/>
      <c r="RWA84" s="158"/>
      <c r="RWB84" s="158"/>
      <c r="RWC84" s="158"/>
      <c r="RWD84" s="158"/>
      <c r="RWE84" s="158"/>
      <c r="RWF84" s="158"/>
      <c r="RWG84" s="158"/>
      <c r="RWH84" s="158"/>
      <c r="RWI84" s="158"/>
      <c r="RWJ84" s="158"/>
      <c r="RWK84" s="158"/>
      <c r="RWL84" s="158"/>
      <c r="RWM84" s="158"/>
      <c r="RWN84" s="158"/>
      <c r="RWO84" s="158"/>
      <c r="RWP84" s="158"/>
      <c r="RWQ84" s="158"/>
      <c r="RWR84" s="158"/>
      <c r="RWS84" s="158"/>
      <c r="RWT84" s="158"/>
      <c r="RWU84" s="158"/>
      <c r="RWV84" s="158"/>
      <c r="RWW84" s="158"/>
      <c r="RWX84" s="158"/>
      <c r="RWY84" s="158"/>
      <c r="RWZ84" s="158"/>
      <c r="RXA84" s="158"/>
      <c r="RXB84" s="158"/>
      <c r="RXC84" s="158"/>
      <c r="RXD84" s="158"/>
      <c r="RXE84" s="158"/>
      <c r="RXF84" s="158"/>
      <c r="RXG84" s="158"/>
      <c r="RXH84" s="158"/>
      <c r="RXI84" s="158"/>
      <c r="RXJ84" s="158"/>
      <c r="RXK84" s="158"/>
      <c r="RXL84" s="158"/>
      <c r="RXM84" s="158"/>
      <c r="RXN84" s="158"/>
      <c r="RXO84" s="158"/>
      <c r="RXP84" s="158"/>
      <c r="RXQ84" s="158"/>
      <c r="RXR84" s="158"/>
      <c r="RXS84" s="158"/>
      <c r="RXT84" s="158"/>
      <c r="RXU84" s="158"/>
      <c r="RXV84" s="158"/>
      <c r="RXW84" s="158"/>
      <c r="RXX84" s="158"/>
      <c r="RXY84" s="158"/>
      <c r="RXZ84" s="158"/>
      <c r="RYA84" s="158"/>
      <c r="RYB84" s="158"/>
      <c r="RYC84" s="158"/>
      <c r="RYD84" s="158"/>
      <c r="RYE84" s="158"/>
      <c r="RYF84" s="158"/>
      <c r="RYG84" s="158"/>
      <c r="RYH84" s="158"/>
      <c r="RYI84" s="158"/>
      <c r="RYJ84" s="158"/>
      <c r="RYK84" s="158"/>
      <c r="RYL84" s="158"/>
      <c r="RYM84" s="158"/>
      <c r="RYN84" s="158"/>
      <c r="RYO84" s="158"/>
      <c r="RYP84" s="158"/>
      <c r="RYQ84" s="158"/>
      <c r="RYR84" s="158"/>
      <c r="RYS84" s="158"/>
      <c r="RYT84" s="158"/>
      <c r="RYU84" s="158"/>
      <c r="RYV84" s="158"/>
      <c r="RYW84" s="158"/>
      <c r="RYX84" s="158"/>
      <c r="RYY84" s="158"/>
      <c r="RYZ84" s="158"/>
      <c r="RZA84" s="158"/>
      <c r="RZB84" s="158"/>
      <c r="RZC84" s="158"/>
      <c r="RZD84" s="158"/>
      <c r="RZE84" s="158"/>
      <c r="RZF84" s="158"/>
      <c r="RZG84" s="158"/>
      <c r="RZH84" s="158"/>
      <c r="RZI84" s="158"/>
      <c r="RZJ84" s="158"/>
      <c r="RZK84" s="158"/>
      <c r="RZL84" s="158"/>
      <c r="RZM84" s="158"/>
      <c r="RZN84" s="158"/>
      <c r="RZO84" s="158"/>
      <c r="RZP84" s="158"/>
      <c r="RZQ84" s="158"/>
      <c r="RZR84" s="158"/>
      <c r="RZS84" s="158"/>
      <c r="RZT84" s="158"/>
      <c r="RZU84" s="158"/>
      <c r="RZV84" s="158"/>
      <c r="RZW84" s="158"/>
      <c r="RZX84" s="158"/>
      <c r="RZY84" s="158"/>
      <c r="RZZ84" s="158"/>
      <c r="SAA84" s="158"/>
      <c r="SAB84" s="158"/>
      <c r="SAC84" s="158"/>
      <c r="SAD84" s="158"/>
      <c r="SAE84" s="158"/>
      <c r="SAF84" s="158"/>
      <c r="SAG84" s="158"/>
      <c r="SAH84" s="158"/>
      <c r="SAI84" s="158"/>
      <c r="SAJ84" s="158"/>
      <c r="SAK84" s="158"/>
      <c r="SAL84" s="158"/>
      <c r="SAM84" s="158"/>
      <c r="SAN84" s="158"/>
      <c r="SAO84" s="158"/>
      <c r="SAP84" s="158"/>
      <c r="SAQ84" s="158"/>
      <c r="SAR84" s="158"/>
      <c r="SAS84" s="158"/>
      <c r="SAT84" s="158"/>
      <c r="SAU84" s="158"/>
      <c r="SAV84" s="158"/>
      <c r="SAW84" s="158"/>
      <c r="SAX84" s="158"/>
      <c r="SAY84" s="158"/>
      <c r="SAZ84" s="158"/>
      <c r="SBA84" s="158"/>
      <c r="SBB84" s="158"/>
      <c r="SBC84" s="158"/>
      <c r="SBD84" s="158"/>
      <c r="SBE84" s="158"/>
      <c r="SBF84" s="158"/>
      <c r="SBG84" s="158"/>
      <c r="SBH84" s="158"/>
      <c r="SBI84" s="158"/>
      <c r="SBJ84" s="158"/>
      <c r="SBK84" s="158"/>
      <c r="SBL84" s="158"/>
      <c r="SBM84" s="158"/>
      <c r="SBN84" s="158"/>
      <c r="SBO84" s="158"/>
      <c r="SBP84" s="158"/>
      <c r="SBQ84" s="158"/>
      <c r="SBR84" s="158"/>
      <c r="SBS84" s="158"/>
      <c r="SBT84" s="158"/>
      <c r="SBU84" s="158"/>
      <c r="SBV84" s="158"/>
      <c r="SBW84" s="158"/>
      <c r="SBX84" s="158"/>
      <c r="SBY84" s="158"/>
      <c r="SBZ84" s="158"/>
      <c r="SCA84" s="158"/>
      <c r="SCB84" s="158"/>
      <c r="SCC84" s="158"/>
      <c r="SCD84" s="158"/>
      <c r="SCE84" s="158"/>
      <c r="SCF84" s="158"/>
      <c r="SCG84" s="158"/>
      <c r="SCH84" s="158"/>
      <c r="SCI84" s="158"/>
      <c r="SCJ84" s="158"/>
      <c r="SCK84" s="158"/>
      <c r="SCL84" s="158"/>
      <c r="SCM84" s="158"/>
      <c r="SCN84" s="158"/>
      <c r="SCO84" s="158"/>
      <c r="SCP84" s="158"/>
      <c r="SCQ84" s="158"/>
      <c r="SCR84" s="158"/>
      <c r="SCS84" s="158"/>
      <c r="SCT84" s="158"/>
      <c r="SCU84" s="158"/>
      <c r="SCV84" s="158"/>
      <c r="SCW84" s="158"/>
      <c r="SCX84" s="158"/>
      <c r="SCY84" s="158"/>
      <c r="SCZ84" s="158"/>
      <c r="SDA84" s="158"/>
      <c r="SDB84" s="158"/>
      <c r="SDC84" s="158"/>
      <c r="SDD84" s="158"/>
      <c r="SDE84" s="158"/>
      <c r="SDF84" s="158"/>
      <c r="SDG84" s="158"/>
      <c r="SDH84" s="158"/>
      <c r="SDI84" s="158"/>
      <c r="SDJ84" s="158"/>
      <c r="SDK84" s="158"/>
      <c r="SDL84" s="158"/>
      <c r="SDM84" s="158"/>
      <c r="SDN84" s="158"/>
      <c r="SDO84" s="158"/>
      <c r="SDP84" s="158"/>
      <c r="SDQ84" s="158"/>
      <c r="SDR84" s="158"/>
      <c r="SDS84" s="158"/>
      <c r="SDT84" s="158"/>
      <c r="SDU84" s="158"/>
      <c r="SDV84" s="158"/>
      <c r="SDW84" s="158"/>
      <c r="SDX84" s="158"/>
      <c r="SDY84" s="158"/>
      <c r="SDZ84" s="158"/>
      <c r="SEA84" s="158"/>
      <c r="SEB84" s="158"/>
      <c r="SEC84" s="158"/>
      <c r="SED84" s="158"/>
      <c r="SEE84" s="158"/>
      <c r="SEF84" s="158"/>
      <c r="SEG84" s="158"/>
      <c r="SEH84" s="158"/>
      <c r="SEI84" s="158"/>
      <c r="SEJ84" s="158"/>
      <c r="SEK84" s="158"/>
      <c r="SEL84" s="158"/>
      <c r="SEM84" s="158"/>
      <c r="SEN84" s="158"/>
      <c r="SEO84" s="158"/>
      <c r="SEP84" s="158"/>
      <c r="SEQ84" s="158"/>
      <c r="SER84" s="158"/>
      <c r="SES84" s="158"/>
      <c r="SET84" s="158"/>
      <c r="SEU84" s="158"/>
      <c r="SEV84" s="158"/>
      <c r="SEW84" s="158"/>
      <c r="SEX84" s="158"/>
      <c r="SEY84" s="158"/>
      <c r="SEZ84" s="158"/>
      <c r="SFA84" s="158"/>
      <c r="SFB84" s="158"/>
      <c r="SFC84" s="158"/>
      <c r="SFD84" s="158"/>
      <c r="SFE84" s="158"/>
      <c r="SFF84" s="158"/>
      <c r="SFG84" s="158"/>
      <c r="SFH84" s="158"/>
      <c r="SFI84" s="158"/>
      <c r="SFJ84" s="158"/>
      <c r="SFK84" s="158"/>
      <c r="SFL84" s="158"/>
      <c r="SFM84" s="158"/>
      <c r="SFN84" s="158"/>
      <c r="SFO84" s="158"/>
      <c r="SFP84" s="158"/>
      <c r="SFQ84" s="158"/>
      <c r="SFR84" s="158"/>
      <c r="SFS84" s="158"/>
      <c r="SFT84" s="158"/>
      <c r="SFU84" s="158"/>
      <c r="SFV84" s="158"/>
      <c r="SFW84" s="158"/>
      <c r="SFX84" s="158"/>
      <c r="SFY84" s="158"/>
      <c r="SFZ84" s="158"/>
      <c r="SGA84" s="158"/>
      <c r="SGB84" s="158"/>
      <c r="SGC84" s="158"/>
      <c r="SGD84" s="158"/>
      <c r="SGE84" s="158"/>
      <c r="SGF84" s="158"/>
      <c r="SGG84" s="158"/>
      <c r="SGH84" s="158"/>
      <c r="SGI84" s="158"/>
      <c r="SGJ84" s="158"/>
      <c r="SGK84" s="158"/>
      <c r="SGL84" s="158"/>
      <c r="SGM84" s="158"/>
      <c r="SGN84" s="158"/>
      <c r="SGO84" s="158"/>
      <c r="SGP84" s="158"/>
      <c r="SGQ84" s="158"/>
      <c r="SGR84" s="158"/>
      <c r="SGS84" s="158"/>
      <c r="SGT84" s="158"/>
      <c r="SGU84" s="158"/>
      <c r="SGV84" s="158"/>
      <c r="SGW84" s="158"/>
      <c r="SGX84" s="158"/>
      <c r="SGY84" s="158"/>
      <c r="SGZ84" s="158"/>
      <c r="SHA84" s="158"/>
      <c r="SHB84" s="158"/>
      <c r="SHC84" s="158"/>
      <c r="SHD84" s="158"/>
      <c r="SHE84" s="158"/>
      <c r="SHF84" s="158"/>
      <c r="SHG84" s="158"/>
      <c r="SHH84" s="158"/>
      <c r="SHI84" s="158"/>
      <c r="SHJ84" s="158"/>
      <c r="SHK84" s="158"/>
      <c r="SHL84" s="158"/>
      <c r="SHM84" s="158"/>
      <c r="SHN84" s="158"/>
      <c r="SHO84" s="158"/>
      <c r="SHP84" s="158"/>
      <c r="SHQ84" s="158"/>
      <c r="SHR84" s="158"/>
      <c r="SHS84" s="158"/>
      <c r="SHT84" s="158"/>
      <c r="SHU84" s="158"/>
      <c r="SHV84" s="158"/>
      <c r="SHW84" s="158"/>
      <c r="SHX84" s="158"/>
      <c r="SHY84" s="158"/>
      <c r="SHZ84" s="158"/>
      <c r="SIA84" s="158"/>
      <c r="SIB84" s="158"/>
      <c r="SIC84" s="158"/>
      <c r="SID84" s="158"/>
      <c r="SIE84" s="158"/>
      <c r="SIF84" s="158"/>
      <c r="SIG84" s="158"/>
      <c r="SIH84" s="158"/>
      <c r="SII84" s="158"/>
      <c r="SIJ84" s="158"/>
      <c r="SIK84" s="158"/>
      <c r="SIL84" s="158"/>
      <c r="SIM84" s="158"/>
      <c r="SIN84" s="158"/>
      <c r="SIO84" s="158"/>
      <c r="SIP84" s="158"/>
      <c r="SIQ84" s="158"/>
      <c r="SIR84" s="158"/>
      <c r="SIS84" s="158"/>
      <c r="SIT84" s="158"/>
      <c r="SIU84" s="158"/>
      <c r="SIV84" s="158"/>
      <c r="SIW84" s="158"/>
      <c r="SIX84" s="158"/>
      <c r="SIY84" s="158"/>
      <c r="SIZ84" s="158"/>
      <c r="SJA84" s="158"/>
      <c r="SJB84" s="158"/>
      <c r="SJC84" s="158"/>
      <c r="SJD84" s="158"/>
      <c r="SJE84" s="158"/>
      <c r="SJF84" s="158"/>
      <c r="SJG84" s="158"/>
      <c r="SJH84" s="158"/>
      <c r="SJI84" s="158"/>
      <c r="SJJ84" s="158"/>
      <c r="SJK84" s="158"/>
      <c r="SJL84" s="158"/>
      <c r="SJM84" s="158"/>
      <c r="SJN84" s="158"/>
      <c r="SJO84" s="158"/>
      <c r="SJP84" s="158"/>
      <c r="SJQ84" s="158"/>
      <c r="SJR84" s="158"/>
      <c r="SJS84" s="158"/>
      <c r="SJT84" s="158"/>
      <c r="SJU84" s="158"/>
      <c r="SJV84" s="158"/>
      <c r="SJW84" s="158"/>
      <c r="SJX84" s="158"/>
      <c r="SJY84" s="158"/>
      <c r="SJZ84" s="158"/>
      <c r="SKA84" s="158"/>
      <c r="SKB84" s="158"/>
      <c r="SKC84" s="158"/>
      <c r="SKD84" s="158"/>
      <c r="SKE84" s="158"/>
      <c r="SKF84" s="158"/>
      <c r="SKG84" s="158"/>
      <c r="SKH84" s="158"/>
      <c r="SKI84" s="158"/>
      <c r="SKJ84" s="158"/>
      <c r="SKK84" s="158"/>
      <c r="SKL84" s="158"/>
      <c r="SKM84" s="158"/>
      <c r="SKN84" s="158"/>
      <c r="SKO84" s="158"/>
      <c r="SKP84" s="158"/>
      <c r="SKQ84" s="158"/>
      <c r="SKR84" s="158"/>
      <c r="SKS84" s="158"/>
      <c r="SKT84" s="158"/>
      <c r="SKU84" s="158"/>
      <c r="SKV84" s="158"/>
      <c r="SKW84" s="158"/>
      <c r="SKX84" s="158"/>
      <c r="SKY84" s="158"/>
      <c r="SKZ84" s="158"/>
      <c r="SLA84" s="158"/>
      <c r="SLB84" s="158"/>
      <c r="SLC84" s="158"/>
      <c r="SLD84" s="158"/>
      <c r="SLE84" s="158"/>
      <c r="SLF84" s="158"/>
      <c r="SLG84" s="158"/>
      <c r="SLH84" s="158"/>
      <c r="SLI84" s="158"/>
      <c r="SLJ84" s="158"/>
      <c r="SLK84" s="158"/>
      <c r="SLL84" s="158"/>
      <c r="SLM84" s="158"/>
      <c r="SLN84" s="158"/>
      <c r="SLO84" s="158"/>
      <c r="SLP84" s="158"/>
      <c r="SLQ84" s="158"/>
      <c r="SLR84" s="158"/>
      <c r="SLS84" s="158"/>
      <c r="SLT84" s="158"/>
      <c r="SLU84" s="158"/>
      <c r="SLV84" s="158"/>
      <c r="SLW84" s="158"/>
      <c r="SLX84" s="158"/>
      <c r="SLY84" s="158"/>
      <c r="SLZ84" s="158"/>
      <c r="SMA84" s="158"/>
      <c r="SMB84" s="158"/>
      <c r="SMC84" s="158"/>
      <c r="SMD84" s="158"/>
      <c r="SME84" s="158"/>
      <c r="SMF84" s="158"/>
      <c r="SMG84" s="158"/>
      <c r="SMH84" s="158"/>
      <c r="SMI84" s="158"/>
      <c r="SMJ84" s="158"/>
      <c r="SMK84" s="158"/>
      <c r="SML84" s="158"/>
      <c r="SMM84" s="158"/>
      <c r="SMN84" s="158"/>
      <c r="SMO84" s="158"/>
      <c r="SMP84" s="158"/>
      <c r="SMQ84" s="158"/>
      <c r="SMR84" s="158"/>
      <c r="SMS84" s="158"/>
      <c r="SMT84" s="158"/>
      <c r="SMU84" s="158"/>
      <c r="SMV84" s="158"/>
      <c r="SMW84" s="158"/>
      <c r="SMX84" s="158"/>
      <c r="SMY84" s="158"/>
      <c r="SMZ84" s="158"/>
      <c r="SNA84" s="158"/>
      <c r="SNB84" s="158"/>
      <c r="SNC84" s="158"/>
      <c r="SND84" s="158"/>
      <c r="SNE84" s="158"/>
      <c r="SNF84" s="158"/>
      <c r="SNG84" s="158"/>
      <c r="SNH84" s="158"/>
      <c r="SNI84" s="158"/>
      <c r="SNJ84" s="158"/>
      <c r="SNK84" s="158"/>
      <c r="SNL84" s="158"/>
      <c r="SNM84" s="158"/>
      <c r="SNN84" s="158"/>
      <c r="SNO84" s="158"/>
      <c r="SNP84" s="158"/>
      <c r="SNQ84" s="158"/>
      <c r="SNR84" s="158"/>
      <c r="SNS84" s="158"/>
      <c r="SNT84" s="158"/>
      <c r="SNU84" s="158"/>
      <c r="SNV84" s="158"/>
      <c r="SNW84" s="158"/>
      <c r="SNX84" s="158"/>
      <c r="SNY84" s="158"/>
      <c r="SNZ84" s="158"/>
      <c r="SOA84" s="158"/>
      <c r="SOB84" s="158"/>
      <c r="SOC84" s="158"/>
      <c r="SOD84" s="158"/>
      <c r="SOE84" s="158"/>
      <c r="SOF84" s="158"/>
      <c r="SOG84" s="158"/>
      <c r="SOH84" s="158"/>
      <c r="SOI84" s="158"/>
      <c r="SOJ84" s="158"/>
      <c r="SOK84" s="158"/>
      <c r="SOL84" s="158"/>
      <c r="SOM84" s="158"/>
      <c r="SON84" s="158"/>
      <c r="SOO84" s="158"/>
      <c r="SOP84" s="158"/>
      <c r="SOQ84" s="158"/>
      <c r="SOR84" s="158"/>
      <c r="SOS84" s="158"/>
      <c r="SOT84" s="158"/>
      <c r="SOU84" s="158"/>
      <c r="SOV84" s="158"/>
      <c r="SOW84" s="158"/>
      <c r="SOX84" s="158"/>
      <c r="SOY84" s="158"/>
      <c r="SOZ84" s="158"/>
      <c r="SPA84" s="158"/>
      <c r="SPB84" s="158"/>
      <c r="SPC84" s="158"/>
      <c r="SPD84" s="158"/>
      <c r="SPE84" s="158"/>
      <c r="SPF84" s="158"/>
      <c r="SPG84" s="158"/>
      <c r="SPH84" s="158"/>
      <c r="SPI84" s="158"/>
      <c r="SPJ84" s="158"/>
      <c r="SPK84" s="158"/>
      <c r="SPL84" s="158"/>
      <c r="SPM84" s="158"/>
      <c r="SPN84" s="158"/>
      <c r="SPO84" s="158"/>
      <c r="SPP84" s="158"/>
      <c r="SPQ84" s="158"/>
      <c r="SPR84" s="158"/>
      <c r="SPS84" s="158"/>
      <c r="SPT84" s="158"/>
      <c r="SPU84" s="158"/>
      <c r="SPV84" s="158"/>
      <c r="SPW84" s="158"/>
      <c r="SPX84" s="158"/>
      <c r="SPY84" s="158"/>
      <c r="SPZ84" s="158"/>
      <c r="SQA84" s="158"/>
      <c r="SQB84" s="158"/>
      <c r="SQC84" s="158"/>
      <c r="SQD84" s="158"/>
      <c r="SQE84" s="158"/>
      <c r="SQF84" s="158"/>
      <c r="SQG84" s="158"/>
      <c r="SQH84" s="158"/>
      <c r="SQI84" s="158"/>
      <c r="SQJ84" s="158"/>
      <c r="SQK84" s="158"/>
      <c r="SQL84" s="158"/>
      <c r="SQM84" s="158"/>
      <c r="SQN84" s="158"/>
      <c r="SQO84" s="158"/>
      <c r="SQP84" s="158"/>
      <c r="SQQ84" s="158"/>
      <c r="SQR84" s="158"/>
      <c r="SQS84" s="158"/>
      <c r="SQT84" s="158"/>
      <c r="SQU84" s="158"/>
      <c r="SQV84" s="158"/>
      <c r="SQW84" s="158"/>
      <c r="SQX84" s="158"/>
      <c r="SQY84" s="158"/>
      <c r="SQZ84" s="158"/>
      <c r="SRA84" s="158"/>
      <c r="SRB84" s="158"/>
      <c r="SRC84" s="158"/>
      <c r="SRD84" s="158"/>
      <c r="SRE84" s="158"/>
      <c r="SRF84" s="158"/>
      <c r="SRG84" s="158"/>
      <c r="SRH84" s="158"/>
      <c r="SRI84" s="158"/>
      <c r="SRJ84" s="158"/>
      <c r="SRK84" s="158"/>
      <c r="SRL84" s="158"/>
      <c r="SRM84" s="158"/>
      <c r="SRN84" s="158"/>
      <c r="SRO84" s="158"/>
      <c r="SRP84" s="158"/>
      <c r="SRQ84" s="158"/>
      <c r="SRR84" s="158"/>
      <c r="SRS84" s="158"/>
      <c r="SRT84" s="158"/>
      <c r="SRU84" s="158"/>
      <c r="SRV84" s="158"/>
      <c r="SRW84" s="158"/>
      <c r="SRX84" s="158"/>
      <c r="SRY84" s="158"/>
      <c r="SRZ84" s="158"/>
      <c r="SSA84" s="158"/>
      <c r="SSB84" s="158"/>
      <c r="SSC84" s="158"/>
      <c r="SSD84" s="158"/>
      <c r="SSE84" s="158"/>
      <c r="SSF84" s="158"/>
      <c r="SSG84" s="158"/>
      <c r="SSH84" s="158"/>
      <c r="SSI84" s="158"/>
      <c r="SSJ84" s="158"/>
      <c r="SSK84" s="158"/>
      <c r="SSL84" s="158"/>
      <c r="SSM84" s="158"/>
      <c r="SSN84" s="158"/>
      <c r="SSO84" s="158"/>
      <c r="SSP84" s="158"/>
      <c r="SSQ84" s="158"/>
      <c r="SSR84" s="158"/>
      <c r="SSS84" s="158"/>
      <c r="SST84" s="158"/>
      <c r="SSU84" s="158"/>
      <c r="SSV84" s="158"/>
      <c r="SSW84" s="158"/>
      <c r="SSX84" s="158"/>
      <c r="SSY84" s="158"/>
      <c r="SSZ84" s="158"/>
      <c r="STA84" s="158"/>
      <c r="STB84" s="158"/>
      <c r="STC84" s="158"/>
      <c r="STD84" s="158"/>
      <c r="STE84" s="158"/>
      <c r="STF84" s="158"/>
      <c r="STG84" s="158"/>
      <c r="STH84" s="158"/>
      <c r="STI84" s="158"/>
      <c r="STJ84" s="158"/>
      <c r="STK84" s="158"/>
      <c r="STL84" s="158"/>
      <c r="STM84" s="158"/>
      <c r="STN84" s="158"/>
      <c r="STO84" s="158"/>
      <c r="STP84" s="158"/>
      <c r="STQ84" s="158"/>
      <c r="STR84" s="158"/>
      <c r="STS84" s="158"/>
      <c r="STT84" s="158"/>
      <c r="STU84" s="158"/>
      <c r="STV84" s="158"/>
      <c r="STW84" s="158"/>
      <c r="STX84" s="158"/>
      <c r="STY84" s="158"/>
      <c r="STZ84" s="158"/>
      <c r="SUA84" s="158"/>
      <c r="SUB84" s="158"/>
      <c r="SUC84" s="158"/>
      <c r="SUD84" s="158"/>
      <c r="SUE84" s="158"/>
      <c r="SUF84" s="158"/>
      <c r="SUG84" s="158"/>
      <c r="SUH84" s="158"/>
      <c r="SUI84" s="158"/>
      <c r="SUJ84" s="158"/>
      <c r="SUK84" s="158"/>
      <c r="SUL84" s="158"/>
      <c r="SUM84" s="158"/>
      <c r="SUN84" s="158"/>
      <c r="SUO84" s="158"/>
      <c r="SUP84" s="158"/>
      <c r="SUQ84" s="158"/>
      <c r="SUR84" s="158"/>
      <c r="SUS84" s="158"/>
      <c r="SUT84" s="158"/>
      <c r="SUU84" s="158"/>
      <c r="SUV84" s="158"/>
      <c r="SUW84" s="158"/>
      <c r="SUX84" s="158"/>
      <c r="SUY84" s="158"/>
      <c r="SUZ84" s="158"/>
      <c r="SVA84" s="158"/>
      <c r="SVB84" s="158"/>
      <c r="SVC84" s="158"/>
      <c r="SVD84" s="158"/>
      <c r="SVE84" s="158"/>
      <c r="SVF84" s="158"/>
      <c r="SVG84" s="158"/>
      <c r="SVH84" s="158"/>
      <c r="SVI84" s="158"/>
      <c r="SVJ84" s="158"/>
      <c r="SVK84" s="158"/>
      <c r="SVL84" s="158"/>
      <c r="SVM84" s="158"/>
      <c r="SVN84" s="158"/>
      <c r="SVO84" s="158"/>
      <c r="SVP84" s="158"/>
      <c r="SVQ84" s="158"/>
      <c r="SVR84" s="158"/>
      <c r="SVS84" s="158"/>
      <c r="SVT84" s="158"/>
      <c r="SVU84" s="158"/>
      <c r="SVV84" s="158"/>
      <c r="SVW84" s="158"/>
      <c r="SVX84" s="158"/>
      <c r="SVY84" s="158"/>
      <c r="SVZ84" s="158"/>
      <c r="SWA84" s="158"/>
      <c r="SWB84" s="158"/>
      <c r="SWC84" s="158"/>
      <c r="SWD84" s="158"/>
      <c r="SWE84" s="158"/>
      <c r="SWF84" s="158"/>
      <c r="SWG84" s="158"/>
      <c r="SWH84" s="158"/>
      <c r="SWI84" s="158"/>
      <c r="SWJ84" s="158"/>
      <c r="SWK84" s="158"/>
      <c r="SWL84" s="158"/>
      <c r="SWM84" s="158"/>
      <c r="SWN84" s="158"/>
      <c r="SWO84" s="158"/>
      <c r="SWP84" s="158"/>
      <c r="SWQ84" s="158"/>
      <c r="SWR84" s="158"/>
      <c r="SWS84" s="158"/>
      <c r="SWT84" s="158"/>
      <c r="SWU84" s="158"/>
      <c r="SWV84" s="158"/>
      <c r="SWW84" s="158"/>
      <c r="SWX84" s="158"/>
      <c r="SWY84" s="158"/>
      <c r="SWZ84" s="158"/>
      <c r="SXA84" s="158"/>
      <c r="SXB84" s="158"/>
      <c r="SXC84" s="158"/>
      <c r="SXD84" s="158"/>
      <c r="SXE84" s="158"/>
      <c r="SXF84" s="158"/>
      <c r="SXG84" s="158"/>
      <c r="SXH84" s="158"/>
      <c r="SXI84" s="158"/>
      <c r="SXJ84" s="158"/>
      <c r="SXK84" s="158"/>
      <c r="SXL84" s="158"/>
      <c r="SXM84" s="158"/>
      <c r="SXN84" s="158"/>
      <c r="SXO84" s="158"/>
      <c r="SXP84" s="158"/>
      <c r="SXQ84" s="158"/>
      <c r="SXR84" s="158"/>
      <c r="SXS84" s="158"/>
      <c r="SXT84" s="158"/>
      <c r="SXU84" s="158"/>
      <c r="SXV84" s="158"/>
      <c r="SXW84" s="158"/>
      <c r="SXX84" s="158"/>
      <c r="SXY84" s="158"/>
      <c r="SXZ84" s="158"/>
      <c r="SYA84" s="158"/>
      <c r="SYB84" s="158"/>
      <c r="SYC84" s="158"/>
      <c r="SYD84" s="158"/>
      <c r="SYE84" s="158"/>
      <c r="SYF84" s="158"/>
      <c r="SYG84" s="158"/>
      <c r="SYH84" s="158"/>
      <c r="SYI84" s="158"/>
      <c r="SYJ84" s="158"/>
      <c r="SYK84" s="158"/>
      <c r="SYL84" s="158"/>
      <c r="SYM84" s="158"/>
      <c r="SYN84" s="158"/>
      <c r="SYO84" s="158"/>
      <c r="SYP84" s="158"/>
      <c r="SYQ84" s="158"/>
      <c r="SYR84" s="158"/>
      <c r="SYS84" s="158"/>
      <c r="SYT84" s="158"/>
      <c r="SYU84" s="158"/>
      <c r="SYV84" s="158"/>
      <c r="SYW84" s="158"/>
      <c r="SYX84" s="158"/>
      <c r="SYY84" s="158"/>
      <c r="SYZ84" s="158"/>
      <c r="SZA84" s="158"/>
      <c r="SZB84" s="158"/>
      <c r="SZC84" s="158"/>
      <c r="SZD84" s="158"/>
      <c r="SZE84" s="158"/>
      <c r="SZF84" s="158"/>
      <c r="SZG84" s="158"/>
      <c r="SZH84" s="158"/>
      <c r="SZI84" s="158"/>
      <c r="SZJ84" s="158"/>
      <c r="SZK84" s="158"/>
      <c r="SZL84" s="158"/>
      <c r="SZM84" s="158"/>
      <c r="SZN84" s="158"/>
      <c r="SZO84" s="158"/>
      <c r="SZP84" s="158"/>
      <c r="SZQ84" s="158"/>
      <c r="SZR84" s="158"/>
      <c r="SZS84" s="158"/>
      <c r="SZT84" s="158"/>
      <c r="SZU84" s="158"/>
      <c r="SZV84" s="158"/>
      <c r="SZW84" s="158"/>
      <c r="SZX84" s="158"/>
      <c r="SZY84" s="158"/>
      <c r="SZZ84" s="158"/>
      <c r="TAA84" s="158"/>
      <c r="TAB84" s="158"/>
      <c r="TAC84" s="158"/>
      <c r="TAD84" s="158"/>
      <c r="TAE84" s="158"/>
      <c r="TAF84" s="158"/>
      <c r="TAG84" s="158"/>
      <c r="TAH84" s="158"/>
      <c r="TAI84" s="158"/>
      <c r="TAJ84" s="158"/>
      <c r="TAK84" s="158"/>
      <c r="TAL84" s="158"/>
      <c r="TAM84" s="158"/>
      <c r="TAN84" s="158"/>
      <c r="TAO84" s="158"/>
      <c r="TAP84" s="158"/>
      <c r="TAQ84" s="158"/>
      <c r="TAR84" s="158"/>
      <c r="TAS84" s="158"/>
      <c r="TAT84" s="158"/>
      <c r="TAU84" s="158"/>
      <c r="TAV84" s="158"/>
      <c r="TAW84" s="158"/>
      <c r="TAX84" s="158"/>
      <c r="TAY84" s="158"/>
      <c r="TAZ84" s="158"/>
      <c r="TBA84" s="158"/>
      <c r="TBB84" s="158"/>
      <c r="TBC84" s="158"/>
      <c r="TBD84" s="158"/>
      <c r="TBE84" s="158"/>
      <c r="TBF84" s="158"/>
      <c r="TBG84" s="158"/>
      <c r="TBH84" s="158"/>
      <c r="TBI84" s="158"/>
      <c r="TBJ84" s="158"/>
      <c r="TBK84" s="158"/>
      <c r="TBL84" s="158"/>
      <c r="TBM84" s="158"/>
      <c r="TBN84" s="158"/>
      <c r="TBO84" s="158"/>
      <c r="TBP84" s="158"/>
      <c r="TBQ84" s="158"/>
      <c r="TBR84" s="158"/>
      <c r="TBS84" s="158"/>
      <c r="TBT84" s="158"/>
      <c r="TBU84" s="158"/>
      <c r="TBV84" s="158"/>
      <c r="TBW84" s="158"/>
      <c r="TBX84" s="158"/>
      <c r="TBY84" s="158"/>
      <c r="TBZ84" s="158"/>
      <c r="TCA84" s="158"/>
      <c r="TCB84" s="158"/>
      <c r="TCC84" s="158"/>
      <c r="TCD84" s="158"/>
      <c r="TCE84" s="158"/>
      <c r="TCF84" s="158"/>
      <c r="TCG84" s="158"/>
      <c r="TCH84" s="158"/>
      <c r="TCI84" s="158"/>
      <c r="TCJ84" s="158"/>
      <c r="TCK84" s="158"/>
      <c r="TCL84" s="158"/>
      <c r="TCM84" s="158"/>
      <c r="TCN84" s="158"/>
      <c r="TCO84" s="158"/>
      <c r="TCP84" s="158"/>
      <c r="TCQ84" s="158"/>
      <c r="TCR84" s="158"/>
      <c r="TCS84" s="158"/>
      <c r="TCT84" s="158"/>
      <c r="TCU84" s="158"/>
      <c r="TCV84" s="158"/>
      <c r="TCW84" s="158"/>
      <c r="TCX84" s="158"/>
      <c r="TCY84" s="158"/>
      <c r="TCZ84" s="158"/>
      <c r="TDA84" s="158"/>
      <c r="TDB84" s="158"/>
      <c r="TDC84" s="158"/>
      <c r="TDD84" s="158"/>
      <c r="TDE84" s="158"/>
      <c r="TDF84" s="158"/>
      <c r="TDG84" s="158"/>
      <c r="TDH84" s="158"/>
      <c r="TDI84" s="158"/>
      <c r="TDJ84" s="158"/>
      <c r="TDK84" s="158"/>
      <c r="TDL84" s="158"/>
      <c r="TDM84" s="158"/>
      <c r="TDN84" s="158"/>
      <c r="TDO84" s="158"/>
      <c r="TDP84" s="158"/>
      <c r="TDQ84" s="158"/>
      <c r="TDR84" s="158"/>
      <c r="TDS84" s="158"/>
      <c r="TDT84" s="158"/>
      <c r="TDU84" s="158"/>
      <c r="TDV84" s="158"/>
      <c r="TDW84" s="158"/>
      <c r="TDX84" s="158"/>
      <c r="TDY84" s="158"/>
      <c r="TDZ84" s="158"/>
      <c r="TEA84" s="158"/>
      <c r="TEB84" s="158"/>
      <c r="TEC84" s="158"/>
      <c r="TED84" s="158"/>
      <c r="TEE84" s="158"/>
      <c r="TEF84" s="158"/>
      <c r="TEG84" s="158"/>
      <c r="TEH84" s="158"/>
      <c r="TEI84" s="158"/>
      <c r="TEJ84" s="158"/>
      <c r="TEK84" s="158"/>
      <c r="TEL84" s="158"/>
      <c r="TEM84" s="158"/>
      <c r="TEN84" s="158"/>
      <c r="TEO84" s="158"/>
      <c r="TEP84" s="158"/>
      <c r="TEQ84" s="158"/>
      <c r="TER84" s="158"/>
      <c r="TES84" s="158"/>
      <c r="TET84" s="158"/>
      <c r="TEU84" s="158"/>
      <c r="TEV84" s="158"/>
      <c r="TEW84" s="158"/>
      <c r="TEX84" s="158"/>
      <c r="TEY84" s="158"/>
      <c r="TEZ84" s="158"/>
      <c r="TFA84" s="158"/>
      <c r="TFB84" s="158"/>
      <c r="TFC84" s="158"/>
      <c r="TFD84" s="158"/>
      <c r="TFE84" s="158"/>
      <c r="TFF84" s="158"/>
      <c r="TFG84" s="158"/>
      <c r="TFH84" s="158"/>
      <c r="TFI84" s="158"/>
      <c r="TFJ84" s="158"/>
      <c r="TFK84" s="158"/>
      <c r="TFL84" s="158"/>
      <c r="TFM84" s="158"/>
      <c r="TFN84" s="158"/>
      <c r="TFO84" s="158"/>
      <c r="TFP84" s="158"/>
      <c r="TFQ84" s="158"/>
      <c r="TFR84" s="158"/>
      <c r="TFS84" s="158"/>
      <c r="TFT84" s="158"/>
      <c r="TFU84" s="158"/>
      <c r="TFV84" s="158"/>
      <c r="TFW84" s="158"/>
      <c r="TFX84" s="158"/>
      <c r="TFY84" s="158"/>
      <c r="TFZ84" s="158"/>
      <c r="TGA84" s="158"/>
      <c r="TGB84" s="158"/>
      <c r="TGC84" s="158"/>
      <c r="TGD84" s="158"/>
      <c r="TGE84" s="158"/>
      <c r="TGF84" s="158"/>
      <c r="TGG84" s="158"/>
      <c r="TGH84" s="158"/>
      <c r="TGI84" s="158"/>
      <c r="TGJ84" s="158"/>
      <c r="TGK84" s="158"/>
      <c r="TGL84" s="158"/>
      <c r="TGM84" s="158"/>
      <c r="TGN84" s="158"/>
      <c r="TGO84" s="158"/>
      <c r="TGP84" s="158"/>
      <c r="TGQ84" s="158"/>
      <c r="TGR84" s="158"/>
      <c r="TGS84" s="158"/>
      <c r="TGT84" s="158"/>
      <c r="TGU84" s="158"/>
      <c r="TGV84" s="158"/>
      <c r="TGW84" s="158"/>
      <c r="TGX84" s="158"/>
      <c r="TGY84" s="158"/>
      <c r="TGZ84" s="158"/>
      <c r="THA84" s="158"/>
      <c r="THB84" s="158"/>
      <c r="THC84" s="158"/>
      <c r="THD84" s="158"/>
      <c r="THE84" s="158"/>
      <c r="THF84" s="158"/>
      <c r="THG84" s="158"/>
      <c r="THH84" s="158"/>
      <c r="THI84" s="158"/>
      <c r="THJ84" s="158"/>
      <c r="THK84" s="158"/>
      <c r="THL84" s="158"/>
      <c r="THM84" s="158"/>
      <c r="THN84" s="158"/>
      <c r="THO84" s="158"/>
      <c r="THP84" s="158"/>
      <c r="THQ84" s="158"/>
      <c r="THR84" s="158"/>
      <c r="THS84" s="158"/>
      <c r="THT84" s="158"/>
      <c r="THU84" s="158"/>
      <c r="THV84" s="158"/>
      <c r="THW84" s="158"/>
      <c r="THX84" s="158"/>
      <c r="THY84" s="158"/>
      <c r="THZ84" s="158"/>
      <c r="TIA84" s="158"/>
      <c r="TIB84" s="158"/>
      <c r="TIC84" s="158"/>
      <c r="TID84" s="158"/>
      <c r="TIE84" s="158"/>
      <c r="TIF84" s="158"/>
      <c r="TIG84" s="158"/>
      <c r="TIH84" s="158"/>
      <c r="TII84" s="158"/>
      <c r="TIJ84" s="158"/>
      <c r="TIK84" s="158"/>
      <c r="TIL84" s="158"/>
      <c r="TIM84" s="158"/>
      <c r="TIN84" s="158"/>
      <c r="TIO84" s="158"/>
      <c r="TIP84" s="158"/>
      <c r="TIQ84" s="158"/>
      <c r="TIR84" s="158"/>
      <c r="TIS84" s="158"/>
      <c r="TIT84" s="158"/>
      <c r="TIU84" s="158"/>
      <c r="TIV84" s="158"/>
      <c r="TIW84" s="158"/>
      <c r="TIX84" s="158"/>
      <c r="TIY84" s="158"/>
      <c r="TIZ84" s="158"/>
      <c r="TJA84" s="158"/>
      <c r="TJB84" s="158"/>
      <c r="TJC84" s="158"/>
      <c r="TJD84" s="158"/>
      <c r="TJE84" s="158"/>
      <c r="TJF84" s="158"/>
      <c r="TJG84" s="158"/>
      <c r="TJH84" s="158"/>
      <c r="TJI84" s="158"/>
      <c r="TJJ84" s="158"/>
      <c r="TJK84" s="158"/>
      <c r="TJL84" s="158"/>
      <c r="TJM84" s="158"/>
      <c r="TJN84" s="158"/>
      <c r="TJO84" s="158"/>
      <c r="TJP84" s="158"/>
      <c r="TJQ84" s="158"/>
      <c r="TJR84" s="158"/>
      <c r="TJS84" s="158"/>
      <c r="TJT84" s="158"/>
      <c r="TJU84" s="158"/>
      <c r="TJV84" s="158"/>
      <c r="TJW84" s="158"/>
      <c r="TJX84" s="158"/>
      <c r="TJY84" s="158"/>
      <c r="TJZ84" s="158"/>
      <c r="TKA84" s="158"/>
      <c r="TKB84" s="158"/>
      <c r="TKC84" s="158"/>
      <c r="TKD84" s="158"/>
      <c r="TKE84" s="158"/>
      <c r="TKF84" s="158"/>
      <c r="TKG84" s="158"/>
      <c r="TKH84" s="158"/>
      <c r="TKI84" s="158"/>
      <c r="TKJ84" s="158"/>
      <c r="TKK84" s="158"/>
      <c r="TKL84" s="158"/>
      <c r="TKM84" s="158"/>
      <c r="TKN84" s="158"/>
      <c r="TKO84" s="158"/>
      <c r="TKP84" s="158"/>
      <c r="TKQ84" s="158"/>
      <c r="TKR84" s="158"/>
      <c r="TKS84" s="158"/>
      <c r="TKT84" s="158"/>
      <c r="TKU84" s="158"/>
      <c r="TKV84" s="158"/>
      <c r="TKW84" s="158"/>
      <c r="TKX84" s="158"/>
      <c r="TKY84" s="158"/>
      <c r="TKZ84" s="158"/>
      <c r="TLA84" s="158"/>
      <c r="TLB84" s="158"/>
      <c r="TLC84" s="158"/>
      <c r="TLD84" s="158"/>
      <c r="TLE84" s="158"/>
      <c r="TLF84" s="158"/>
      <c r="TLG84" s="158"/>
      <c r="TLH84" s="158"/>
      <c r="TLI84" s="158"/>
      <c r="TLJ84" s="158"/>
      <c r="TLK84" s="158"/>
      <c r="TLL84" s="158"/>
      <c r="TLM84" s="158"/>
      <c r="TLN84" s="158"/>
      <c r="TLO84" s="158"/>
      <c r="TLP84" s="158"/>
      <c r="TLQ84" s="158"/>
      <c r="TLR84" s="158"/>
      <c r="TLS84" s="158"/>
      <c r="TLT84" s="158"/>
      <c r="TLU84" s="158"/>
      <c r="TLV84" s="158"/>
      <c r="TLW84" s="158"/>
      <c r="TLX84" s="158"/>
      <c r="TLY84" s="158"/>
      <c r="TLZ84" s="158"/>
      <c r="TMA84" s="158"/>
      <c r="TMB84" s="158"/>
      <c r="TMC84" s="158"/>
      <c r="TMD84" s="158"/>
      <c r="TME84" s="158"/>
      <c r="TMF84" s="158"/>
      <c r="TMG84" s="158"/>
      <c r="TMH84" s="158"/>
      <c r="TMI84" s="158"/>
      <c r="TMJ84" s="158"/>
      <c r="TMK84" s="158"/>
      <c r="TML84" s="158"/>
      <c r="TMM84" s="158"/>
      <c r="TMN84" s="158"/>
      <c r="TMO84" s="158"/>
      <c r="TMP84" s="158"/>
      <c r="TMQ84" s="158"/>
      <c r="TMR84" s="158"/>
      <c r="TMS84" s="158"/>
      <c r="TMT84" s="158"/>
      <c r="TMU84" s="158"/>
      <c r="TMV84" s="158"/>
      <c r="TMW84" s="158"/>
      <c r="TMX84" s="158"/>
      <c r="TMY84" s="158"/>
      <c r="TMZ84" s="158"/>
      <c r="TNA84" s="158"/>
      <c r="TNB84" s="158"/>
      <c r="TNC84" s="158"/>
      <c r="TND84" s="158"/>
      <c r="TNE84" s="158"/>
      <c r="TNF84" s="158"/>
      <c r="TNG84" s="158"/>
      <c r="TNH84" s="158"/>
      <c r="TNI84" s="158"/>
      <c r="TNJ84" s="158"/>
      <c r="TNK84" s="158"/>
      <c r="TNL84" s="158"/>
      <c r="TNM84" s="158"/>
      <c r="TNN84" s="158"/>
      <c r="TNO84" s="158"/>
      <c r="TNP84" s="158"/>
      <c r="TNQ84" s="158"/>
      <c r="TNR84" s="158"/>
      <c r="TNS84" s="158"/>
      <c r="TNT84" s="158"/>
      <c r="TNU84" s="158"/>
      <c r="TNV84" s="158"/>
      <c r="TNW84" s="158"/>
      <c r="TNX84" s="158"/>
      <c r="TNY84" s="158"/>
      <c r="TNZ84" s="158"/>
      <c r="TOA84" s="158"/>
      <c r="TOB84" s="158"/>
      <c r="TOC84" s="158"/>
      <c r="TOD84" s="158"/>
      <c r="TOE84" s="158"/>
      <c r="TOF84" s="158"/>
      <c r="TOG84" s="158"/>
      <c r="TOH84" s="158"/>
      <c r="TOI84" s="158"/>
      <c r="TOJ84" s="158"/>
      <c r="TOK84" s="158"/>
      <c r="TOL84" s="158"/>
      <c r="TOM84" s="158"/>
      <c r="TON84" s="158"/>
      <c r="TOO84" s="158"/>
      <c r="TOP84" s="158"/>
      <c r="TOQ84" s="158"/>
      <c r="TOR84" s="158"/>
      <c r="TOS84" s="158"/>
      <c r="TOT84" s="158"/>
      <c r="TOU84" s="158"/>
      <c r="TOV84" s="158"/>
      <c r="TOW84" s="158"/>
      <c r="TOX84" s="158"/>
      <c r="TOY84" s="158"/>
      <c r="TOZ84" s="158"/>
      <c r="TPA84" s="158"/>
      <c r="TPB84" s="158"/>
      <c r="TPC84" s="158"/>
      <c r="TPD84" s="158"/>
      <c r="TPE84" s="158"/>
      <c r="TPF84" s="158"/>
      <c r="TPG84" s="158"/>
      <c r="TPH84" s="158"/>
      <c r="TPI84" s="158"/>
      <c r="TPJ84" s="158"/>
      <c r="TPK84" s="158"/>
      <c r="TPL84" s="158"/>
      <c r="TPM84" s="158"/>
      <c r="TPN84" s="158"/>
      <c r="TPO84" s="158"/>
      <c r="TPP84" s="158"/>
      <c r="TPQ84" s="158"/>
      <c r="TPR84" s="158"/>
      <c r="TPS84" s="158"/>
      <c r="TPT84" s="158"/>
      <c r="TPU84" s="158"/>
      <c r="TPV84" s="158"/>
      <c r="TPW84" s="158"/>
      <c r="TPX84" s="158"/>
      <c r="TPY84" s="158"/>
      <c r="TPZ84" s="158"/>
      <c r="TQA84" s="158"/>
      <c r="TQB84" s="158"/>
      <c r="TQC84" s="158"/>
      <c r="TQD84" s="158"/>
      <c r="TQE84" s="158"/>
      <c r="TQF84" s="158"/>
      <c r="TQG84" s="158"/>
      <c r="TQH84" s="158"/>
      <c r="TQI84" s="158"/>
      <c r="TQJ84" s="158"/>
      <c r="TQK84" s="158"/>
      <c r="TQL84" s="158"/>
      <c r="TQM84" s="158"/>
      <c r="TQN84" s="158"/>
      <c r="TQO84" s="158"/>
      <c r="TQP84" s="158"/>
      <c r="TQQ84" s="158"/>
      <c r="TQR84" s="158"/>
      <c r="TQS84" s="158"/>
      <c r="TQT84" s="158"/>
      <c r="TQU84" s="158"/>
      <c r="TQV84" s="158"/>
      <c r="TQW84" s="158"/>
      <c r="TQX84" s="158"/>
      <c r="TQY84" s="158"/>
      <c r="TQZ84" s="158"/>
      <c r="TRA84" s="158"/>
      <c r="TRB84" s="158"/>
      <c r="TRC84" s="158"/>
      <c r="TRD84" s="158"/>
      <c r="TRE84" s="158"/>
      <c r="TRF84" s="158"/>
      <c r="TRG84" s="158"/>
      <c r="TRH84" s="158"/>
      <c r="TRI84" s="158"/>
      <c r="TRJ84" s="158"/>
      <c r="TRK84" s="158"/>
      <c r="TRL84" s="158"/>
      <c r="TRM84" s="158"/>
      <c r="TRN84" s="158"/>
      <c r="TRO84" s="158"/>
      <c r="TRP84" s="158"/>
      <c r="TRQ84" s="158"/>
      <c r="TRR84" s="158"/>
      <c r="TRS84" s="158"/>
      <c r="TRT84" s="158"/>
      <c r="TRU84" s="158"/>
      <c r="TRV84" s="158"/>
      <c r="TRW84" s="158"/>
      <c r="TRX84" s="158"/>
      <c r="TRY84" s="158"/>
      <c r="TRZ84" s="158"/>
      <c r="TSA84" s="158"/>
      <c r="TSB84" s="158"/>
      <c r="TSC84" s="158"/>
      <c r="TSD84" s="158"/>
      <c r="TSE84" s="158"/>
      <c r="TSF84" s="158"/>
      <c r="TSG84" s="158"/>
      <c r="TSH84" s="158"/>
      <c r="TSI84" s="158"/>
      <c r="TSJ84" s="158"/>
      <c r="TSK84" s="158"/>
      <c r="TSL84" s="158"/>
      <c r="TSM84" s="158"/>
      <c r="TSN84" s="158"/>
      <c r="TSO84" s="158"/>
      <c r="TSP84" s="158"/>
      <c r="TSQ84" s="158"/>
      <c r="TSR84" s="158"/>
      <c r="TSS84" s="158"/>
      <c r="TST84" s="158"/>
      <c r="TSU84" s="158"/>
      <c r="TSV84" s="158"/>
      <c r="TSW84" s="158"/>
      <c r="TSX84" s="158"/>
      <c r="TSY84" s="158"/>
      <c r="TSZ84" s="158"/>
      <c r="TTA84" s="158"/>
      <c r="TTB84" s="158"/>
      <c r="TTC84" s="158"/>
      <c r="TTD84" s="158"/>
      <c r="TTE84" s="158"/>
      <c r="TTF84" s="158"/>
      <c r="TTG84" s="158"/>
      <c r="TTH84" s="158"/>
      <c r="TTI84" s="158"/>
      <c r="TTJ84" s="158"/>
      <c r="TTK84" s="158"/>
      <c r="TTL84" s="158"/>
      <c r="TTM84" s="158"/>
      <c r="TTN84" s="158"/>
      <c r="TTO84" s="158"/>
      <c r="TTP84" s="158"/>
      <c r="TTQ84" s="158"/>
      <c r="TTR84" s="158"/>
      <c r="TTS84" s="158"/>
      <c r="TTT84" s="158"/>
      <c r="TTU84" s="158"/>
      <c r="TTV84" s="158"/>
      <c r="TTW84" s="158"/>
      <c r="TTX84" s="158"/>
      <c r="TTY84" s="158"/>
      <c r="TTZ84" s="158"/>
      <c r="TUA84" s="158"/>
      <c r="TUB84" s="158"/>
      <c r="TUC84" s="158"/>
      <c r="TUD84" s="158"/>
      <c r="TUE84" s="158"/>
      <c r="TUF84" s="158"/>
      <c r="TUG84" s="158"/>
      <c r="TUH84" s="158"/>
      <c r="TUI84" s="158"/>
      <c r="TUJ84" s="158"/>
      <c r="TUK84" s="158"/>
      <c r="TUL84" s="158"/>
      <c r="TUM84" s="158"/>
      <c r="TUN84" s="158"/>
      <c r="TUO84" s="158"/>
      <c r="TUP84" s="158"/>
      <c r="TUQ84" s="158"/>
      <c r="TUR84" s="158"/>
      <c r="TUS84" s="158"/>
      <c r="TUT84" s="158"/>
      <c r="TUU84" s="158"/>
      <c r="TUV84" s="158"/>
      <c r="TUW84" s="158"/>
      <c r="TUX84" s="158"/>
      <c r="TUY84" s="158"/>
      <c r="TUZ84" s="158"/>
      <c r="TVA84" s="158"/>
      <c r="TVB84" s="158"/>
      <c r="TVC84" s="158"/>
      <c r="TVD84" s="158"/>
      <c r="TVE84" s="158"/>
      <c r="TVF84" s="158"/>
      <c r="TVG84" s="158"/>
      <c r="TVH84" s="158"/>
      <c r="TVI84" s="158"/>
      <c r="TVJ84" s="158"/>
      <c r="TVK84" s="158"/>
      <c r="TVL84" s="158"/>
      <c r="TVM84" s="158"/>
      <c r="TVN84" s="158"/>
      <c r="TVO84" s="158"/>
      <c r="TVP84" s="158"/>
      <c r="TVQ84" s="158"/>
      <c r="TVR84" s="158"/>
      <c r="TVS84" s="158"/>
      <c r="TVT84" s="158"/>
      <c r="TVU84" s="158"/>
      <c r="TVV84" s="158"/>
      <c r="TVW84" s="158"/>
      <c r="TVX84" s="158"/>
      <c r="TVY84" s="158"/>
      <c r="TVZ84" s="158"/>
      <c r="TWA84" s="158"/>
      <c r="TWB84" s="158"/>
      <c r="TWC84" s="158"/>
      <c r="TWD84" s="158"/>
      <c r="TWE84" s="158"/>
      <c r="TWF84" s="158"/>
      <c r="TWG84" s="158"/>
      <c r="TWH84" s="158"/>
      <c r="TWI84" s="158"/>
      <c r="TWJ84" s="158"/>
      <c r="TWK84" s="158"/>
      <c r="TWL84" s="158"/>
      <c r="TWM84" s="158"/>
      <c r="TWN84" s="158"/>
      <c r="TWO84" s="158"/>
      <c r="TWP84" s="158"/>
      <c r="TWQ84" s="158"/>
      <c r="TWR84" s="158"/>
      <c r="TWS84" s="158"/>
      <c r="TWT84" s="158"/>
      <c r="TWU84" s="158"/>
      <c r="TWV84" s="158"/>
      <c r="TWW84" s="158"/>
      <c r="TWX84" s="158"/>
      <c r="TWY84" s="158"/>
      <c r="TWZ84" s="158"/>
      <c r="TXA84" s="158"/>
      <c r="TXB84" s="158"/>
      <c r="TXC84" s="158"/>
      <c r="TXD84" s="158"/>
      <c r="TXE84" s="158"/>
      <c r="TXF84" s="158"/>
      <c r="TXG84" s="158"/>
      <c r="TXH84" s="158"/>
      <c r="TXI84" s="158"/>
      <c r="TXJ84" s="158"/>
      <c r="TXK84" s="158"/>
      <c r="TXL84" s="158"/>
      <c r="TXM84" s="158"/>
      <c r="TXN84" s="158"/>
      <c r="TXO84" s="158"/>
      <c r="TXP84" s="158"/>
      <c r="TXQ84" s="158"/>
      <c r="TXR84" s="158"/>
      <c r="TXS84" s="158"/>
      <c r="TXT84" s="158"/>
      <c r="TXU84" s="158"/>
      <c r="TXV84" s="158"/>
      <c r="TXW84" s="158"/>
      <c r="TXX84" s="158"/>
      <c r="TXY84" s="158"/>
      <c r="TXZ84" s="158"/>
      <c r="TYA84" s="158"/>
      <c r="TYB84" s="158"/>
      <c r="TYC84" s="158"/>
      <c r="TYD84" s="158"/>
      <c r="TYE84" s="158"/>
      <c r="TYF84" s="158"/>
      <c r="TYG84" s="158"/>
      <c r="TYH84" s="158"/>
      <c r="TYI84" s="158"/>
      <c r="TYJ84" s="158"/>
      <c r="TYK84" s="158"/>
      <c r="TYL84" s="158"/>
      <c r="TYM84" s="158"/>
      <c r="TYN84" s="158"/>
      <c r="TYO84" s="158"/>
      <c r="TYP84" s="158"/>
      <c r="TYQ84" s="158"/>
      <c r="TYR84" s="158"/>
      <c r="TYS84" s="158"/>
      <c r="TYT84" s="158"/>
      <c r="TYU84" s="158"/>
      <c r="TYV84" s="158"/>
      <c r="TYW84" s="158"/>
      <c r="TYX84" s="158"/>
      <c r="TYY84" s="158"/>
      <c r="TYZ84" s="158"/>
      <c r="TZA84" s="158"/>
      <c r="TZB84" s="158"/>
      <c r="TZC84" s="158"/>
      <c r="TZD84" s="158"/>
      <c r="TZE84" s="158"/>
      <c r="TZF84" s="158"/>
      <c r="TZG84" s="158"/>
      <c r="TZH84" s="158"/>
      <c r="TZI84" s="158"/>
      <c r="TZJ84" s="158"/>
      <c r="TZK84" s="158"/>
      <c r="TZL84" s="158"/>
      <c r="TZM84" s="158"/>
      <c r="TZN84" s="158"/>
      <c r="TZO84" s="158"/>
      <c r="TZP84" s="158"/>
      <c r="TZQ84" s="158"/>
      <c r="TZR84" s="158"/>
      <c r="TZS84" s="158"/>
      <c r="TZT84" s="158"/>
      <c r="TZU84" s="158"/>
      <c r="TZV84" s="158"/>
      <c r="TZW84" s="158"/>
      <c r="TZX84" s="158"/>
      <c r="TZY84" s="158"/>
      <c r="TZZ84" s="158"/>
      <c r="UAA84" s="158"/>
      <c r="UAB84" s="158"/>
      <c r="UAC84" s="158"/>
      <c r="UAD84" s="158"/>
      <c r="UAE84" s="158"/>
      <c r="UAF84" s="158"/>
      <c r="UAG84" s="158"/>
      <c r="UAH84" s="158"/>
      <c r="UAI84" s="158"/>
      <c r="UAJ84" s="158"/>
      <c r="UAK84" s="158"/>
      <c r="UAL84" s="158"/>
      <c r="UAM84" s="158"/>
      <c r="UAN84" s="158"/>
      <c r="UAO84" s="158"/>
      <c r="UAP84" s="158"/>
      <c r="UAQ84" s="158"/>
      <c r="UAR84" s="158"/>
      <c r="UAS84" s="158"/>
      <c r="UAT84" s="158"/>
      <c r="UAU84" s="158"/>
      <c r="UAV84" s="158"/>
      <c r="UAW84" s="158"/>
      <c r="UAX84" s="158"/>
      <c r="UAY84" s="158"/>
      <c r="UAZ84" s="158"/>
      <c r="UBA84" s="158"/>
      <c r="UBB84" s="158"/>
      <c r="UBC84" s="158"/>
      <c r="UBD84" s="158"/>
      <c r="UBE84" s="158"/>
      <c r="UBF84" s="158"/>
      <c r="UBG84" s="158"/>
      <c r="UBH84" s="158"/>
      <c r="UBI84" s="158"/>
      <c r="UBJ84" s="158"/>
      <c r="UBK84" s="158"/>
      <c r="UBL84" s="158"/>
      <c r="UBM84" s="158"/>
      <c r="UBN84" s="158"/>
      <c r="UBO84" s="158"/>
      <c r="UBP84" s="158"/>
      <c r="UBQ84" s="158"/>
      <c r="UBR84" s="158"/>
      <c r="UBS84" s="158"/>
      <c r="UBT84" s="158"/>
      <c r="UBU84" s="158"/>
      <c r="UBV84" s="158"/>
      <c r="UBW84" s="158"/>
      <c r="UBX84" s="158"/>
      <c r="UBY84" s="158"/>
      <c r="UBZ84" s="158"/>
      <c r="UCA84" s="158"/>
      <c r="UCB84" s="158"/>
      <c r="UCC84" s="158"/>
      <c r="UCD84" s="158"/>
      <c r="UCE84" s="158"/>
      <c r="UCF84" s="158"/>
      <c r="UCG84" s="158"/>
      <c r="UCH84" s="158"/>
      <c r="UCI84" s="158"/>
      <c r="UCJ84" s="158"/>
      <c r="UCK84" s="158"/>
      <c r="UCL84" s="158"/>
      <c r="UCM84" s="158"/>
      <c r="UCN84" s="158"/>
      <c r="UCO84" s="158"/>
      <c r="UCP84" s="158"/>
      <c r="UCQ84" s="158"/>
      <c r="UCR84" s="158"/>
      <c r="UCS84" s="158"/>
      <c r="UCT84" s="158"/>
      <c r="UCU84" s="158"/>
      <c r="UCV84" s="158"/>
      <c r="UCW84" s="158"/>
      <c r="UCX84" s="158"/>
      <c r="UCY84" s="158"/>
      <c r="UCZ84" s="158"/>
      <c r="UDA84" s="158"/>
      <c r="UDB84" s="158"/>
      <c r="UDC84" s="158"/>
      <c r="UDD84" s="158"/>
      <c r="UDE84" s="158"/>
      <c r="UDF84" s="158"/>
      <c r="UDG84" s="158"/>
      <c r="UDH84" s="158"/>
      <c r="UDI84" s="158"/>
      <c r="UDJ84" s="158"/>
      <c r="UDK84" s="158"/>
      <c r="UDL84" s="158"/>
      <c r="UDM84" s="158"/>
      <c r="UDN84" s="158"/>
      <c r="UDO84" s="158"/>
      <c r="UDP84" s="158"/>
      <c r="UDQ84" s="158"/>
      <c r="UDR84" s="158"/>
      <c r="UDS84" s="158"/>
      <c r="UDT84" s="158"/>
      <c r="UDU84" s="158"/>
      <c r="UDV84" s="158"/>
      <c r="UDW84" s="158"/>
      <c r="UDX84" s="158"/>
      <c r="UDY84" s="158"/>
      <c r="UDZ84" s="158"/>
      <c r="UEA84" s="158"/>
      <c r="UEB84" s="158"/>
      <c r="UEC84" s="158"/>
      <c r="UED84" s="158"/>
      <c r="UEE84" s="158"/>
      <c r="UEF84" s="158"/>
      <c r="UEG84" s="158"/>
      <c r="UEH84" s="158"/>
      <c r="UEI84" s="158"/>
      <c r="UEJ84" s="158"/>
      <c r="UEK84" s="158"/>
      <c r="UEL84" s="158"/>
      <c r="UEM84" s="158"/>
      <c r="UEN84" s="158"/>
      <c r="UEO84" s="158"/>
      <c r="UEP84" s="158"/>
      <c r="UEQ84" s="158"/>
      <c r="UER84" s="158"/>
      <c r="UES84" s="158"/>
      <c r="UET84" s="158"/>
      <c r="UEU84" s="158"/>
      <c r="UEV84" s="158"/>
      <c r="UEW84" s="158"/>
      <c r="UEX84" s="158"/>
      <c r="UEY84" s="158"/>
      <c r="UEZ84" s="158"/>
      <c r="UFA84" s="158"/>
      <c r="UFB84" s="158"/>
      <c r="UFC84" s="158"/>
      <c r="UFD84" s="158"/>
      <c r="UFE84" s="158"/>
      <c r="UFF84" s="158"/>
      <c r="UFG84" s="158"/>
      <c r="UFH84" s="158"/>
      <c r="UFI84" s="158"/>
      <c r="UFJ84" s="158"/>
      <c r="UFK84" s="158"/>
      <c r="UFL84" s="158"/>
      <c r="UFM84" s="158"/>
      <c r="UFN84" s="158"/>
      <c r="UFO84" s="158"/>
      <c r="UFP84" s="158"/>
      <c r="UFQ84" s="158"/>
      <c r="UFR84" s="158"/>
      <c r="UFS84" s="158"/>
      <c r="UFT84" s="158"/>
      <c r="UFU84" s="158"/>
      <c r="UFV84" s="158"/>
      <c r="UFW84" s="158"/>
      <c r="UFX84" s="158"/>
      <c r="UFY84" s="158"/>
      <c r="UFZ84" s="158"/>
      <c r="UGA84" s="158"/>
      <c r="UGB84" s="158"/>
      <c r="UGC84" s="158"/>
      <c r="UGD84" s="158"/>
      <c r="UGE84" s="158"/>
      <c r="UGF84" s="158"/>
      <c r="UGG84" s="158"/>
      <c r="UGH84" s="158"/>
      <c r="UGI84" s="158"/>
      <c r="UGJ84" s="158"/>
      <c r="UGK84" s="158"/>
      <c r="UGL84" s="158"/>
      <c r="UGM84" s="158"/>
      <c r="UGN84" s="158"/>
      <c r="UGO84" s="158"/>
      <c r="UGP84" s="158"/>
      <c r="UGQ84" s="158"/>
      <c r="UGR84" s="158"/>
      <c r="UGS84" s="158"/>
      <c r="UGT84" s="158"/>
      <c r="UGU84" s="158"/>
      <c r="UGV84" s="158"/>
      <c r="UGW84" s="158"/>
      <c r="UGX84" s="158"/>
      <c r="UGY84" s="158"/>
      <c r="UGZ84" s="158"/>
      <c r="UHA84" s="158"/>
      <c r="UHB84" s="158"/>
      <c r="UHC84" s="158"/>
      <c r="UHD84" s="158"/>
      <c r="UHE84" s="158"/>
      <c r="UHF84" s="158"/>
      <c r="UHG84" s="158"/>
      <c r="UHH84" s="158"/>
      <c r="UHI84" s="158"/>
      <c r="UHJ84" s="158"/>
      <c r="UHK84" s="158"/>
      <c r="UHL84" s="158"/>
      <c r="UHM84" s="158"/>
      <c r="UHN84" s="158"/>
      <c r="UHO84" s="158"/>
      <c r="UHP84" s="158"/>
      <c r="UHQ84" s="158"/>
      <c r="UHR84" s="158"/>
      <c r="UHS84" s="158"/>
      <c r="UHT84" s="158"/>
      <c r="UHU84" s="158"/>
      <c r="UHV84" s="158"/>
      <c r="UHW84" s="158"/>
      <c r="UHX84" s="158"/>
      <c r="UHY84" s="158"/>
      <c r="UHZ84" s="158"/>
      <c r="UIA84" s="158"/>
      <c r="UIB84" s="158"/>
      <c r="UIC84" s="158"/>
      <c r="UID84" s="158"/>
      <c r="UIE84" s="158"/>
      <c r="UIF84" s="158"/>
      <c r="UIG84" s="158"/>
      <c r="UIH84" s="158"/>
      <c r="UII84" s="158"/>
      <c r="UIJ84" s="158"/>
      <c r="UIK84" s="158"/>
      <c r="UIL84" s="158"/>
      <c r="UIM84" s="158"/>
      <c r="UIN84" s="158"/>
      <c r="UIO84" s="158"/>
      <c r="UIP84" s="158"/>
      <c r="UIQ84" s="158"/>
      <c r="UIR84" s="158"/>
      <c r="UIS84" s="158"/>
      <c r="UIT84" s="158"/>
      <c r="UIU84" s="158"/>
      <c r="UIV84" s="158"/>
      <c r="UIW84" s="158"/>
      <c r="UIX84" s="158"/>
      <c r="UIY84" s="158"/>
      <c r="UIZ84" s="158"/>
      <c r="UJA84" s="158"/>
      <c r="UJB84" s="158"/>
      <c r="UJC84" s="158"/>
      <c r="UJD84" s="158"/>
      <c r="UJE84" s="158"/>
      <c r="UJF84" s="158"/>
      <c r="UJG84" s="158"/>
      <c r="UJH84" s="158"/>
      <c r="UJI84" s="158"/>
      <c r="UJJ84" s="158"/>
      <c r="UJK84" s="158"/>
      <c r="UJL84" s="158"/>
      <c r="UJM84" s="158"/>
      <c r="UJN84" s="158"/>
      <c r="UJO84" s="158"/>
      <c r="UJP84" s="158"/>
      <c r="UJQ84" s="158"/>
      <c r="UJR84" s="158"/>
      <c r="UJS84" s="158"/>
      <c r="UJT84" s="158"/>
      <c r="UJU84" s="158"/>
      <c r="UJV84" s="158"/>
      <c r="UJW84" s="158"/>
      <c r="UJX84" s="158"/>
      <c r="UJY84" s="158"/>
      <c r="UJZ84" s="158"/>
      <c r="UKA84" s="158"/>
      <c r="UKB84" s="158"/>
      <c r="UKC84" s="158"/>
      <c r="UKD84" s="158"/>
      <c r="UKE84" s="158"/>
      <c r="UKF84" s="158"/>
      <c r="UKG84" s="158"/>
      <c r="UKH84" s="158"/>
      <c r="UKI84" s="158"/>
      <c r="UKJ84" s="158"/>
      <c r="UKK84" s="158"/>
      <c r="UKL84" s="158"/>
      <c r="UKM84" s="158"/>
      <c r="UKN84" s="158"/>
      <c r="UKO84" s="158"/>
      <c r="UKP84" s="158"/>
      <c r="UKQ84" s="158"/>
      <c r="UKR84" s="158"/>
      <c r="UKS84" s="158"/>
      <c r="UKT84" s="158"/>
      <c r="UKU84" s="158"/>
      <c r="UKV84" s="158"/>
      <c r="UKW84" s="158"/>
      <c r="UKX84" s="158"/>
      <c r="UKY84" s="158"/>
      <c r="UKZ84" s="158"/>
      <c r="ULA84" s="158"/>
      <c r="ULB84" s="158"/>
      <c r="ULC84" s="158"/>
      <c r="ULD84" s="158"/>
      <c r="ULE84" s="158"/>
      <c r="ULF84" s="158"/>
      <c r="ULG84" s="158"/>
      <c r="ULH84" s="158"/>
      <c r="ULI84" s="158"/>
      <c r="ULJ84" s="158"/>
      <c r="ULK84" s="158"/>
      <c r="ULL84" s="158"/>
      <c r="ULM84" s="158"/>
      <c r="ULN84" s="158"/>
      <c r="ULO84" s="158"/>
      <c r="ULP84" s="158"/>
      <c r="ULQ84" s="158"/>
      <c r="ULR84" s="158"/>
      <c r="ULS84" s="158"/>
      <c r="ULT84" s="158"/>
      <c r="ULU84" s="158"/>
      <c r="ULV84" s="158"/>
      <c r="ULW84" s="158"/>
      <c r="ULX84" s="158"/>
      <c r="ULY84" s="158"/>
      <c r="ULZ84" s="158"/>
      <c r="UMA84" s="158"/>
      <c r="UMB84" s="158"/>
      <c r="UMC84" s="158"/>
      <c r="UMD84" s="158"/>
      <c r="UME84" s="158"/>
      <c r="UMF84" s="158"/>
      <c r="UMG84" s="158"/>
      <c r="UMH84" s="158"/>
      <c r="UMI84" s="158"/>
      <c r="UMJ84" s="158"/>
      <c r="UMK84" s="158"/>
      <c r="UML84" s="158"/>
      <c r="UMM84" s="158"/>
      <c r="UMN84" s="158"/>
      <c r="UMO84" s="158"/>
      <c r="UMP84" s="158"/>
      <c r="UMQ84" s="158"/>
      <c r="UMR84" s="158"/>
      <c r="UMS84" s="158"/>
      <c r="UMT84" s="158"/>
      <c r="UMU84" s="158"/>
      <c r="UMV84" s="158"/>
      <c r="UMW84" s="158"/>
      <c r="UMX84" s="158"/>
      <c r="UMY84" s="158"/>
      <c r="UMZ84" s="158"/>
      <c r="UNA84" s="158"/>
      <c r="UNB84" s="158"/>
      <c r="UNC84" s="158"/>
      <c r="UND84" s="158"/>
      <c r="UNE84" s="158"/>
      <c r="UNF84" s="158"/>
      <c r="UNG84" s="158"/>
      <c r="UNH84" s="158"/>
      <c r="UNI84" s="158"/>
      <c r="UNJ84" s="158"/>
      <c r="UNK84" s="158"/>
      <c r="UNL84" s="158"/>
      <c r="UNM84" s="158"/>
      <c r="UNN84" s="158"/>
      <c r="UNO84" s="158"/>
      <c r="UNP84" s="158"/>
      <c r="UNQ84" s="158"/>
      <c r="UNR84" s="158"/>
      <c r="UNS84" s="158"/>
      <c r="UNT84" s="158"/>
      <c r="UNU84" s="158"/>
      <c r="UNV84" s="158"/>
      <c r="UNW84" s="158"/>
      <c r="UNX84" s="158"/>
      <c r="UNY84" s="158"/>
      <c r="UNZ84" s="158"/>
      <c r="UOA84" s="158"/>
      <c r="UOB84" s="158"/>
      <c r="UOC84" s="158"/>
      <c r="UOD84" s="158"/>
      <c r="UOE84" s="158"/>
      <c r="UOF84" s="158"/>
      <c r="UOG84" s="158"/>
      <c r="UOH84" s="158"/>
      <c r="UOI84" s="158"/>
      <c r="UOJ84" s="158"/>
      <c r="UOK84" s="158"/>
      <c r="UOL84" s="158"/>
      <c r="UOM84" s="158"/>
      <c r="UON84" s="158"/>
      <c r="UOO84" s="158"/>
      <c r="UOP84" s="158"/>
      <c r="UOQ84" s="158"/>
      <c r="UOR84" s="158"/>
      <c r="UOS84" s="158"/>
      <c r="UOT84" s="158"/>
      <c r="UOU84" s="158"/>
      <c r="UOV84" s="158"/>
      <c r="UOW84" s="158"/>
      <c r="UOX84" s="158"/>
      <c r="UOY84" s="158"/>
      <c r="UOZ84" s="158"/>
      <c r="UPA84" s="158"/>
      <c r="UPB84" s="158"/>
      <c r="UPC84" s="158"/>
      <c r="UPD84" s="158"/>
      <c r="UPE84" s="158"/>
      <c r="UPF84" s="158"/>
      <c r="UPG84" s="158"/>
      <c r="UPH84" s="158"/>
      <c r="UPI84" s="158"/>
      <c r="UPJ84" s="158"/>
      <c r="UPK84" s="158"/>
      <c r="UPL84" s="158"/>
      <c r="UPM84" s="158"/>
      <c r="UPN84" s="158"/>
      <c r="UPO84" s="158"/>
      <c r="UPP84" s="158"/>
      <c r="UPQ84" s="158"/>
      <c r="UPR84" s="158"/>
      <c r="UPS84" s="158"/>
      <c r="UPT84" s="158"/>
      <c r="UPU84" s="158"/>
      <c r="UPV84" s="158"/>
      <c r="UPW84" s="158"/>
      <c r="UPX84" s="158"/>
      <c r="UPY84" s="158"/>
      <c r="UPZ84" s="158"/>
      <c r="UQA84" s="158"/>
      <c r="UQB84" s="158"/>
      <c r="UQC84" s="158"/>
      <c r="UQD84" s="158"/>
      <c r="UQE84" s="158"/>
      <c r="UQF84" s="158"/>
      <c r="UQG84" s="158"/>
      <c r="UQH84" s="158"/>
      <c r="UQI84" s="158"/>
      <c r="UQJ84" s="158"/>
      <c r="UQK84" s="158"/>
      <c r="UQL84" s="158"/>
      <c r="UQM84" s="158"/>
      <c r="UQN84" s="158"/>
      <c r="UQO84" s="158"/>
      <c r="UQP84" s="158"/>
      <c r="UQQ84" s="158"/>
      <c r="UQR84" s="158"/>
      <c r="UQS84" s="158"/>
      <c r="UQT84" s="158"/>
      <c r="UQU84" s="158"/>
      <c r="UQV84" s="158"/>
      <c r="UQW84" s="158"/>
      <c r="UQX84" s="158"/>
      <c r="UQY84" s="158"/>
      <c r="UQZ84" s="158"/>
      <c r="URA84" s="158"/>
      <c r="URB84" s="158"/>
      <c r="URC84" s="158"/>
      <c r="URD84" s="158"/>
      <c r="URE84" s="158"/>
      <c r="URF84" s="158"/>
      <c r="URG84" s="158"/>
      <c r="URH84" s="158"/>
      <c r="URI84" s="158"/>
      <c r="URJ84" s="158"/>
      <c r="URK84" s="158"/>
      <c r="URL84" s="158"/>
      <c r="URM84" s="158"/>
      <c r="URN84" s="158"/>
      <c r="URO84" s="158"/>
      <c r="URP84" s="158"/>
      <c r="URQ84" s="158"/>
      <c r="URR84" s="158"/>
      <c r="URS84" s="158"/>
      <c r="URT84" s="158"/>
      <c r="URU84" s="158"/>
      <c r="URV84" s="158"/>
      <c r="URW84" s="158"/>
      <c r="URX84" s="158"/>
      <c r="URY84" s="158"/>
      <c r="URZ84" s="158"/>
      <c r="USA84" s="158"/>
      <c r="USB84" s="158"/>
      <c r="USC84" s="158"/>
      <c r="USD84" s="158"/>
      <c r="USE84" s="158"/>
      <c r="USF84" s="158"/>
      <c r="USG84" s="158"/>
      <c r="USH84" s="158"/>
      <c r="USI84" s="158"/>
      <c r="USJ84" s="158"/>
      <c r="USK84" s="158"/>
      <c r="USL84" s="158"/>
      <c r="USM84" s="158"/>
      <c r="USN84" s="158"/>
      <c r="USO84" s="158"/>
      <c r="USP84" s="158"/>
      <c r="USQ84" s="158"/>
      <c r="USR84" s="158"/>
      <c r="USS84" s="158"/>
      <c r="UST84" s="158"/>
      <c r="USU84" s="158"/>
      <c r="USV84" s="158"/>
      <c r="USW84" s="158"/>
      <c r="USX84" s="158"/>
      <c r="USY84" s="158"/>
      <c r="USZ84" s="158"/>
      <c r="UTA84" s="158"/>
      <c r="UTB84" s="158"/>
      <c r="UTC84" s="158"/>
      <c r="UTD84" s="158"/>
      <c r="UTE84" s="158"/>
      <c r="UTF84" s="158"/>
      <c r="UTG84" s="158"/>
      <c r="UTH84" s="158"/>
      <c r="UTI84" s="158"/>
      <c r="UTJ84" s="158"/>
      <c r="UTK84" s="158"/>
      <c r="UTL84" s="158"/>
      <c r="UTM84" s="158"/>
      <c r="UTN84" s="158"/>
      <c r="UTO84" s="158"/>
      <c r="UTP84" s="158"/>
      <c r="UTQ84" s="158"/>
      <c r="UTR84" s="158"/>
      <c r="UTS84" s="158"/>
      <c r="UTT84" s="158"/>
      <c r="UTU84" s="158"/>
      <c r="UTV84" s="158"/>
      <c r="UTW84" s="158"/>
      <c r="UTX84" s="158"/>
      <c r="UTY84" s="158"/>
      <c r="UTZ84" s="158"/>
      <c r="UUA84" s="158"/>
      <c r="UUB84" s="158"/>
      <c r="UUC84" s="158"/>
      <c r="UUD84" s="158"/>
      <c r="UUE84" s="158"/>
      <c r="UUF84" s="158"/>
      <c r="UUG84" s="158"/>
      <c r="UUH84" s="158"/>
      <c r="UUI84" s="158"/>
      <c r="UUJ84" s="158"/>
      <c r="UUK84" s="158"/>
      <c r="UUL84" s="158"/>
      <c r="UUM84" s="158"/>
      <c r="UUN84" s="158"/>
      <c r="UUO84" s="158"/>
      <c r="UUP84" s="158"/>
      <c r="UUQ84" s="158"/>
      <c r="UUR84" s="158"/>
      <c r="UUS84" s="158"/>
      <c r="UUT84" s="158"/>
      <c r="UUU84" s="158"/>
      <c r="UUV84" s="158"/>
      <c r="UUW84" s="158"/>
      <c r="UUX84" s="158"/>
      <c r="UUY84" s="158"/>
      <c r="UUZ84" s="158"/>
      <c r="UVA84" s="158"/>
      <c r="UVB84" s="158"/>
      <c r="UVC84" s="158"/>
      <c r="UVD84" s="158"/>
      <c r="UVE84" s="158"/>
      <c r="UVF84" s="158"/>
      <c r="UVG84" s="158"/>
      <c r="UVH84" s="158"/>
      <c r="UVI84" s="158"/>
      <c r="UVJ84" s="158"/>
      <c r="UVK84" s="158"/>
      <c r="UVL84" s="158"/>
      <c r="UVM84" s="158"/>
      <c r="UVN84" s="158"/>
      <c r="UVO84" s="158"/>
      <c r="UVP84" s="158"/>
      <c r="UVQ84" s="158"/>
      <c r="UVR84" s="158"/>
      <c r="UVS84" s="158"/>
      <c r="UVT84" s="158"/>
      <c r="UVU84" s="158"/>
      <c r="UVV84" s="158"/>
      <c r="UVW84" s="158"/>
      <c r="UVX84" s="158"/>
      <c r="UVY84" s="158"/>
      <c r="UVZ84" s="158"/>
      <c r="UWA84" s="158"/>
      <c r="UWB84" s="158"/>
      <c r="UWC84" s="158"/>
      <c r="UWD84" s="158"/>
      <c r="UWE84" s="158"/>
      <c r="UWF84" s="158"/>
      <c r="UWG84" s="158"/>
      <c r="UWH84" s="158"/>
      <c r="UWI84" s="158"/>
      <c r="UWJ84" s="158"/>
      <c r="UWK84" s="158"/>
      <c r="UWL84" s="158"/>
      <c r="UWM84" s="158"/>
      <c r="UWN84" s="158"/>
      <c r="UWO84" s="158"/>
      <c r="UWP84" s="158"/>
      <c r="UWQ84" s="158"/>
      <c r="UWR84" s="158"/>
      <c r="UWS84" s="158"/>
      <c r="UWT84" s="158"/>
      <c r="UWU84" s="158"/>
      <c r="UWV84" s="158"/>
      <c r="UWW84" s="158"/>
      <c r="UWX84" s="158"/>
      <c r="UWY84" s="158"/>
      <c r="UWZ84" s="158"/>
      <c r="UXA84" s="158"/>
      <c r="UXB84" s="158"/>
      <c r="UXC84" s="158"/>
      <c r="UXD84" s="158"/>
      <c r="UXE84" s="158"/>
      <c r="UXF84" s="158"/>
      <c r="UXG84" s="158"/>
      <c r="UXH84" s="158"/>
      <c r="UXI84" s="158"/>
      <c r="UXJ84" s="158"/>
      <c r="UXK84" s="158"/>
      <c r="UXL84" s="158"/>
      <c r="UXM84" s="158"/>
      <c r="UXN84" s="158"/>
      <c r="UXO84" s="158"/>
      <c r="UXP84" s="158"/>
      <c r="UXQ84" s="158"/>
      <c r="UXR84" s="158"/>
      <c r="UXS84" s="158"/>
      <c r="UXT84" s="158"/>
      <c r="UXU84" s="158"/>
      <c r="UXV84" s="158"/>
      <c r="UXW84" s="158"/>
      <c r="UXX84" s="158"/>
      <c r="UXY84" s="158"/>
      <c r="UXZ84" s="158"/>
      <c r="UYA84" s="158"/>
      <c r="UYB84" s="158"/>
      <c r="UYC84" s="158"/>
      <c r="UYD84" s="158"/>
      <c r="UYE84" s="158"/>
      <c r="UYF84" s="158"/>
      <c r="UYG84" s="158"/>
      <c r="UYH84" s="158"/>
      <c r="UYI84" s="158"/>
      <c r="UYJ84" s="158"/>
      <c r="UYK84" s="158"/>
      <c r="UYL84" s="158"/>
      <c r="UYM84" s="158"/>
      <c r="UYN84" s="158"/>
      <c r="UYO84" s="158"/>
      <c r="UYP84" s="158"/>
      <c r="UYQ84" s="158"/>
      <c r="UYR84" s="158"/>
      <c r="UYS84" s="158"/>
      <c r="UYT84" s="158"/>
      <c r="UYU84" s="158"/>
      <c r="UYV84" s="158"/>
      <c r="UYW84" s="158"/>
      <c r="UYX84" s="158"/>
      <c r="UYY84" s="158"/>
      <c r="UYZ84" s="158"/>
      <c r="UZA84" s="158"/>
      <c r="UZB84" s="158"/>
      <c r="UZC84" s="158"/>
      <c r="UZD84" s="158"/>
      <c r="UZE84" s="158"/>
      <c r="UZF84" s="158"/>
      <c r="UZG84" s="158"/>
      <c r="UZH84" s="158"/>
      <c r="UZI84" s="158"/>
      <c r="UZJ84" s="158"/>
      <c r="UZK84" s="158"/>
      <c r="UZL84" s="158"/>
      <c r="UZM84" s="158"/>
      <c r="UZN84" s="158"/>
      <c r="UZO84" s="158"/>
      <c r="UZP84" s="158"/>
      <c r="UZQ84" s="158"/>
      <c r="UZR84" s="158"/>
      <c r="UZS84" s="158"/>
      <c r="UZT84" s="158"/>
      <c r="UZU84" s="158"/>
      <c r="UZV84" s="158"/>
      <c r="UZW84" s="158"/>
      <c r="UZX84" s="158"/>
      <c r="UZY84" s="158"/>
      <c r="UZZ84" s="158"/>
      <c r="VAA84" s="158"/>
      <c r="VAB84" s="158"/>
      <c r="VAC84" s="158"/>
      <c r="VAD84" s="158"/>
      <c r="VAE84" s="158"/>
      <c r="VAF84" s="158"/>
      <c r="VAG84" s="158"/>
      <c r="VAH84" s="158"/>
      <c r="VAI84" s="158"/>
      <c r="VAJ84" s="158"/>
      <c r="VAK84" s="158"/>
      <c r="VAL84" s="158"/>
      <c r="VAM84" s="158"/>
      <c r="VAN84" s="158"/>
      <c r="VAO84" s="158"/>
      <c r="VAP84" s="158"/>
      <c r="VAQ84" s="158"/>
      <c r="VAR84" s="158"/>
      <c r="VAS84" s="158"/>
      <c r="VAT84" s="158"/>
      <c r="VAU84" s="158"/>
      <c r="VAV84" s="158"/>
      <c r="VAW84" s="158"/>
      <c r="VAX84" s="158"/>
      <c r="VAY84" s="158"/>
      <c r="VAZ84" s="158"/>
      <c r="VBA84" s="158"/>
      <c r="VBB84" s="158"/>
      <c r="VBC84" s="158"/>
      <c r="VBD84" s="158"/>
      <c r="VBE84" s="158"/>
      <c r="VBF84" s="158"/>
      <c r="VBG84" s="158"/>
      <c r="VBH84" s="158"/>
      <c r="VBI84" s="158"/>
      <c r="VBJ84" s="158"/>
      <c r="VBK84" s="158"/>
      <c r="VBL84" s="158"/>
      <c r="VBM84" s="158"/>
      <c r="VBN84" s="158"/>
      <c r="VBO84" s="158"/>
      <c r="VBP84" s="158"/>
      <c r="VBQ84" s="158"/>
      <c r="VBR84" s="158"/>
      <c r="VBS84" s="158"/>
      <c r="VBT84" s="158"/>
      <c r="VBU84" s="158"/>
      <c r="VBV84" s="158"/>
      <c r="VBW84" s="158"/>
      <c r="VBX84" s="158"/>
      <c r="VBY84" s="158"/>
      <c r="VBZ84" s="158"/>
      <c r="VCA84" s="158"/>
      <c r="VCB84" s="158"/>
      <c r="VCC84" s="158"/>
      <c r="VCD84" s="158"/>
      <c r="VCE84" s="158"/>
      <c r="VCF84" s="158"/>
      <c r="VCG84" s="158"/>
      <c r="VCH84" s="158"/>
      <c r="VCI84" s="158"/>
      <c r="VCJ84" s="158"/>
      <c r="VCK84" s="158"/>
      <c r="VCL84" s="158"/>
      <c r="VCM84" s="158"/>
      <c r="VCN84" s="158"/>
      <c r="VCO84" s="158"/>
      <c r="VCP84" s="158"/>
      <c r="VCQ84" s="158"/>
      <c r="VCR84" s="158"/>
      <c r="VCS84" s="158"/>
      <c r="VCT84" s="158"/>
      <c r="VCU84" s="158"/>
      <c r="VCV84" s="158"/>
      <c r="VCW84" s="158"/>
      <c r="VCX84" s="158"/>
      <c r="VCY84" s="158"/>
      <c r="VCZ84" s="158"/>
      <c r="VDA84" s="158"/>
      <c r="VDB84" s="158"/>
      <c r="VDC84" s="158"/>
      <c r="VDD84" s="158"/>
      <c r="VDE84" s="158"/>
      <c r="VDF84" s="158"/>
      <c r="VDG84" s="158"/>
      <c r="VDH84" s="158"/>
      <c r="VDI84" s="158"/>
      <c r="VDJ84" s="158"/>
      <c r="VDK84" s="158"/>
      <c r="VDL84" s="158"/>
      <c r="VDM84" s="158"/>
      <c r="VDN84" s="158"/>
      <c r="VDO84" s="158"/>
      <c r="VDP84" s="158"/>
      <c r="VDQ84" s="158"/>
      <c r="VDR84" s="158"/>
      <c r="VDS84" s="158"/>
      <c r="VDT84" s="158"/>
      <c r="VDU84" s="158"/>
      <c r="VDV84" s="158"/>
      <c r="VDW84" s="158"/>
      <c r="VDX84" s="158"/>
      <c r="VDY84" s="158"/>
      <c r="VDZ84" s="158"/>
      <c r="VEA84" s="158"/>
      <c r="VEB84" s="158"/>
      <c r="VEC84" s="158"/>
      <c r="VED84" s="158"/>
      <c r="VEE84" s="158"/>
      <c r="VEF84" s="158"/>
      <c r="VEG84" s="158"/>
      <c r="VEH84" s="158"/>
      <c r="VEI84" s="158"/>
      <c r="VEJ84" s="158"/>
      <c r="VEK84" s="158"/>
      <c r="VEL84" s="158"/>
      <c r="VEM84" s="158"/>
      <c r="VEN84" s="158"/>
      <c r="VEO84" s="158"/>
      <c r="VEP84" s="158"/>
      <c r="VEQ84" s="158"/>
      <c r="VER84" s="158"/>
      <c r="VES84" s="158"/>
      <c r="VET84" s="158"/>
      <c r="VEU84" s="158"/>
      <c r="VEV84" s="158"/>
      <c r="VEW84" s="158"/>
      <c r="VEX84" s="158"/>
      <c r="VEY84" s="158"/>
      <c r="VEZ84" s="158"/>
      <c r="VFA84" s="158"/>
      <c r="VFB84" s="158"/>
      <c r="VFC84" s="158"/>
      <c r="VFD84" s="158"/>
      <c r="VFE84" s="158"/>
      <c r="VFF84" s="158"/>
      <c r="VFG84" s="158"/>
      <c r="VFH84" s="158"/>
      <c r="VFI84" s="158"/>
      <c r="VFJ84" s="158"/>
      <c r="VFK84" s="158"/>
      <c r="VFL84" s="158"/>
      <c r="VFM84" s="158"/>
      <c r="VFN84" s="158"/>
      <c r="VFO84" s="158"/>
      <c r="VFP84" s="158"/>
      <c r="VFQ84" s="158"/>
      <c r="VFR84" s="158"/>
      <c r="VFS84" s="158"/>
      <c r="VFT84" s="158"/>
      <c r="VFU84" s="158"/>
      <c r="VFV84" s="158"/>
      <c r="VFW84" s="158"/>
      <c r="VFX84" s="158"/>
      <c r="VFY84" s="158"/>
      <c r="VFZ84" s="158"/>
      <c r="VGA84" s="158"/>
      <c r="VGB84" s="158"/>
      <c r="VGC84" s="158"/>
      <c r="VGD84" s="158"/>
      <c r="VGE84" s="158"/>
      <c r="VGF84" s="158"/>
      <c r="VGG84" s="158"/>
      <c r="VGH84" s="158"/>
      <c r="VGI84" s="158"/>
      <c r="VGJ84" s="158"/>
      <c r="VGK84" s="158"/>
      <c r="VGL84" s="158"/>
      <c r="VGM84" s="158"/>
      <c r="VGN84" s="158"/>
      <c r="VGO84" s="158"/>
      <c r="VGP84" s="158"/>
      <c r="VGQ84" s="158"/>
      <c r="VGR84" s="158"/>
      <c r="VGS84" s="158"/>
      <c r="VGT84" s="158"/>
      <c r="VGU84" s="158"/>
      <c r="VGV84" s="158"/>
      <c r="VGW84" s="158"/>
      <c r="VGX84" s="158"/>
      <c r="VGY84" s="158"/>
      <c r="VGZ84" s="158"/>
      <c r="VHA84" s="158"/>
      <c r="VHB84" s="158"/>
      <c r="VHC84" s="158"/>
      <c r="VHD84" s="158"/>
      <c r="VHE84" s="158"/>
      <c r="VHF84" s="158"/>
      <c r="VHG84" s="158"/>
      <c r="VHH84" s="158"/>
      <c r="VHI84" s="158"/>
      <c r="VHJ84" s="158"/>
      <c r="VHK84" s="158"/>
      <c r="VHL84" s="158"/>
      <c r="VHM84" s="158"/>
      <c r="VHN84" s="158"/>
      <c r="VHO84" s="158"/>
      <c r="VHP84" s="158"/>
      <c r="VHQ84" s="158"/>
      <c r="VHR84" s="158"/>
      <c r="VHS84" s="158"/>
      <c r="VHT84" s="158"/>
      <c r="VHU84" s="158"/>
      <c r="VHV84" s="158"/>
      <c r="VHW84" s="158"/>
      <c r="VHX84" s="158"/>
      <c r="VHY84" s="158"/>
      <c r="VHZ84" s="158"/>
      <c r="VIA84" s="158"/>
      <c r="VIB84" s="158"/>
      <c r="VIC84" s="158"/>
      <c r="VID84" s="158"/>
      <c r="VIE84" s="158"/>
      <c r="VIF84" s="158"/>
      <c r="VIG84" s="158"/>
      <c r="VIH84" s="158"/>
      <c r="VII84" s="158"/>
      <c r="VIJ84" s="158"/>
      <c r="VIK84" s="158"/>
      <c r="VIL84" s="158"/>
      <c r="VIM84" s="158"/>
      <c r="VIN84" s="158"/>
      <c r="VIO84" s="158"/>
      <c r="VIP84" s="158"/>
      <c r="VIQ84" s="158"/>
      <c r="VIR84" s="158"/>
      <c r="VIS84" s="158"/>
      <c r="VIT84" s="158"/>
      <c r="VIU84" s="158"/>
      <c r="VIV84" s="158"/>
      <c r="VIW84" s="158"/>
      <c r="VIX84" s="158"/>
      <c r="VIY84" s="158"/>
      <c r="VIZ84" s="158"/>
      <c r="VJA84" s="158"/>
      <c r="VJB84" s="158"/>
      <c r="VJC84" s="158"/>
      <c r="VJD84" s="158"/>
      <c r="VJE84" s="158"/>
      <c r="VJF84" s="158"/>
      <c r="VJG84" s="158"/>
      <c r="VJH84" s="158"/>
      <c r="VJI84" s="158"/>
      <c r="VJJ84" s="158"/>
      <c r="VJK84" s="158"/>
      <c r="VJL84" s="158"/>
      <c r="VJM84" s="158"/>
      <c r="VJN84" s="158"/>
      <c r="VJO84" s="158"/>
      <c r="VJP84" s="158"/>
      <c r="VJQ84" s="158"/>
      <c r="VJR84" s="158"/>
      <c r="VJS84" s="158"/>
      <c r="VJT84" s="158"/>
      <c r="VJU84" s="158"/>
      <c r="VJV84" s="158"/>
      <c r="VJW84" s="158"/>
      <c r="VJX84" s="158"/>
      <c r="VJY84" s="158"/>
      <c r="VJZ84" s="158"/>
      <c r="VKA84" s="158"/>
      <c r="VKB84" s="158"/>
      <c r="VKC84" s="158"/>
      <c r="VKD84" s="158"/>
      <c r="VKE84" s="158"/>
      <c r="VKF84" s="158"/>
      <c r="VKG84" s="158"/>
      <c r="VKH84" s="158"/>
      <c r="VKI84" s="158"/>
      <c r="VKJ84" s="158"/>
      <c r="VKK84" s="158"/>
      <c r="VKL84" s="158"/>
      <c r="VKM84" s="158"/>
      <c r="VKN84" s="158"/>
      <c r="VKO84" s="158"/>
      <c r="VKP84" s="158"/>
      <c r="VKQ84" s="158"/>
      <c r="VKR84" s="158"/>
      <c r="VKS84" s="158"/>
      <c r="VKT84" s="158"/>
      <c r="VKU84" s="158"/>
      <c r="VKV84" s="158"/>
      <c r="VKW84" s="158"/>
      <c r="VKX84" s="158"/>
      <c r="VKY84" s="158"/>
      <c r="VKZ84" s="158"/>
      <c r="VLA84" s="158"/>
      <c r="VLB84" s="158"/>
      <c r="VLC84" s="158"/>
      <c r="VLD84" s="158"/>
      <c r="VLE84" s="158"/>
      <c r="VLF84" s="158"/>
      <c r="VLG84" s="158"/>
      <c r="VLH84" s="158"/>
      <c r="VLI84" s="158"/>
      <c r="VLJ84" s="158"/>
      <c r="VLK84" s="158"/>
      <c r="VLL84" s="158"/>
      <c r="VLM84" s="158"/>
      <c r="VLN84" s="158"/>
      <c r="VLO84" s="158"/>
      <c r="VLP84" s="158"/>
      <c r="VLQ84" s="158"/>
      <c r="VLR84" s="158"/>
      <c r="VLS84" s="158"/>
      <c r="VLT84" s="158"/>
      <c r="VLU84" s="158"/>
      <c r="VLV84" s="158"/>
      <c r="VLW84" s="158"/>
      <c r="VLX84" s="158"/>
      <c r="VLY84" s="158"/>
      <c r="VLZ84" s="158"/>
      <c r="VMA84" s="158"/>
      <c r="VMB84" s="158"/>
      <c r="VMC84" s="158"/>
      <c r="VMD84" s="158"/>
      <c r="VME84" s="158"/>
      <c r="VMF84" s="158"/>
      <c r="VMG84" s="158"/>
      <c r="VMH84" s="158"/>
      <c r="VMI84" s="158"/>
      <c r="VMJ84" s="158"/>
      <c r="VMK84" s="158"/>
      <c r="VML84" s="158"/>
      <c r="VMM84" s="158"/>
      <c r="VMN84" s="158"/>
      <c r="VMO84" s="158"/>
      <c r="VMP84" s="158"/>
      <c r="VMQ84" s="158"/>
      <c r="VMR84" s="158"/>
      <c r="VMS84" s="158"/>
      <c r="VMT84" s="158"/>
      <c r="VMU84" s="158"/>
      <c r="VMV84" s="158"/>
      <c r="VMW84" s="158"/>
      <c r="VMX84" s="158"/>
      <c r="VMY84" s="158"/>
      <c r="VMZ84" s="158"/>
      <c r="VNA84" s="158"/>
      <c r="VNB84" s="158"/>
      <c r="VNC84" s="158"/>
      <c r="VND84" s="158"/>
      <c r="VNE84" s="158"/>
      <c r="VNF84" s="158"/>
      <c r="VNG84" s="158"/>
      <c r="VNH84" s="158"/>
      <c r="VNI84" s="158"/>
      <c r="VNJ84" s="158"/>
      <c r="VNK84" s="158"/>
      <c r="VNL84" s="158"/>
      <c r="VNM84" s="158"/>
      <c r="VNN84" s="158"/>
      <c r="VNO84" s="158"/>
      <c r="VNP84" s="158"/>
      <c r="VNQ84" s="158"/>
      <c r="VNR84" s="158"/>
      <c r="VNS84" s="158"/>
      <c r="VNT84" s="158"/>
      <c r="VNU84" s="158"/>
      <c r="VNV84" s="158"/>
      <c r="VNW84" s="158"/>
      <c r="VNX84" s="158"/>
      <c r="VNY84" s="158"/>
      <c r="VNZ84" s="158"/>
      <c r="VOA84" s="158"/>
      <c r="VOB84" s="158"/>
      <c r="VOC84" s="158"/>
      <c r="VOD84" s="158"/>
      <c r="VOE84" s="158"/>
      <c r="VOF84" s="158"/>
      <c r="VOG84" s="158"/>
      <c r="VOH84" s="158"/>
      <c r="VOI84" s="158"/>
      <c r="VOJ84" s="158"/>
      <c r="VOK84" s="158"/>
      <c r="VOL84" s="158"/>
      <c r="VOM84" s="158"/>
      <c r="VON84" s="158"/>
      <c r="VOO84" s="158"/>
      <c r="VOP84" s="158"/>
      <c r="VOQ84" s="158"/>
      <c r="VOR84" s="158"/>
      <c r="VOS84" s="158"/>
      <c r="VOT84" s="158"/>
      <c r="VOU84" s="158"/>
      <c r="VOV84" s="158"/>
      <c r="VOW84" s="158"/>
      <c r="VOX84" s="158"/>
      <c r="VOY84" s="158"/>
      <c r="VOZ84" s="158"/>
      <c r="VPA84" s="158"/>
      <c r="VPB84" s="158"/>
      <c r="VPC84" s="158"/>
      <c r="VPD84" s="158"/>
      <c r="VPE84" s="158"/>
      <c r="VPF84" s="158"/>
      <c r="VPG84" s="158"/>
      <c r="VPH84" s="158"/>
      <c r="VPI84" s="158"/>
      <c r="VPJ84" s="158"/>
      <c r="VPK84" s="158"/>
      <c r="VPL84" s="158"/>
      <c r="VPM84" s="158"/>
      <c r="VPN84" s="158"/>
      <c r="VPO84" s="158"/>
      <c r="VPP84" s="158"/>
      <c r="VPQ84" s="158"/>
      <c r="VPR84" s="158"/>
      <c r="VPS84" s="158"/>
      <c r="VPT84" s="158"/>
      <c r="VPU84" s="158"/>
      <c r="VPV84" s="158"/>
      <c r="VPW84" s="158"/>
      <c r="VPX84" s="158"/>
      <c r="VPY84" s="158"/>
      <c r="VPZ84" s="158"/>
      <c r="VQA84" s="158"/>
      <c r="VQB84" s="158"/>
      <c r="VQC84" s="158"/>
      <c r="VQD84" s="158"/>
      <c r="VQE84" s="158"/>
      <c r="VQF84" s="158"/>
      <c r="VQG84" s="158"/>
      <c r="VQH84" s="158"/>
      <c r="VQI84" s="158"/>
      <c r="VQJ84" s="158"/>
      <c r="VQK84" s="158"/>
      <c r="VQL84" s="158"/>
      <c r="VQM84" s="158"/>
      <c r="VQN84" s="158"/>
      <c r="VQO84" s="158"/>
      <c r="VQP84" s="158"/>
      <c r="VQQ84" s="158"/>
      <c r="VQR84" s="158"/>
      <c r="VQS84" s="158"/>
      <c r="VQT84" s="158"/>
      <c r="VQU84" s="158"/>
      <c r="VQV84" s="158"/>
      <c r="VQW84" s="158"/>
      <c r="VQX84" s="158"/>
      <c r="VQY84" s="158"/>
      <c r="VQZ84" s="158"/>
      <c r="VRA84" s="158"/>
      <c r="VRB84" s="158"/>
      <c r="VRC84" s="158"/>
      <c r="VRD84" s="158"/>
      <c r="VRE84" s="158"/>
      <c r="VRF84" s="158"/>
      <c r="VRG84" s="158"/>
      <c r="VRH84" s="158"/>
      <c r="VRI84" s="158"/>
      <c r="VRJ84" s="158"/>
      <c r="VRK84" s="158"/>
      <c r="VRL84" s="158"/>
      <c r="VRM84" s="158"/>
      <c r="VRN84" s="158"/>
      <c r="VRO84" s="158"/>
      <c r="VRP84" s="158"/>
      <c r="VRQ84" s="158"/>
      <c r="VRR84" s="158"/>
      <c r="VRS84" s="158"/>
      <c r="VRT84" s="158"/>
      <c r="VRU84" s="158"/>
      <c r="VRV84" s="158"/>
      <c r="VRW84" s="158"/>
      <c r="VRX84" s="158"/>
      <c r="VRY84" s="158"/>
      <c r="VRZ84" s="158"/>
      <c r="VSA84" s="158"/>
      <c r="VSB84" s="158"/>
      <c r="VSC84" s="158"/>
      <c r="VSD84" s="158"/>
      <c r="VSE84" s="158"/>
      <c r="VSF84" s="158"/>
      <c r="VSG84" s="158"/>
      <c r="VSH84" s="158"/>
      <c r="VSI84" s="158"/>
      <c r="VSJ84" s="158"/>
      <c r="VSK84" s="158"/>
      <c r="VSL84" s="158"/>
      <c r="VSM84" s="158"/>
      <c r="VSN84" s="158"/>
      <c r="VSO84" s="158"/>
      <c r="VSP84" s="158"/>
      <c r="VSQ84" s="158"/>
      <c r="VSR84" s="158"/>
      <c r="VSS84" s="158"/>
      <c r="VST84" s="158"/>
      <c r="VSU84" s="158"/>
      <c r="VSV84" s="158"/>
      <c r="VSW84" s="158"/>
      <c r="VSX84" s="158"/>
      <c r="VSY84" s="158"/>
      <c r="VSZ84" s="158"/>
      <c r="VTA84" s="158"/>
      <c r="VTB84" s="158"/>
      <c r="VTC84" s="158"/>
      <c r="VTD84" s="158"/>
      <c r="VTE84" s="158"/>
      <c r="VTF84" s="158"/>
      <c r="VTG84" s="158"/>
      <c r="VTH84" s="158"/>
      <c r="VTI84" s="158"/>
      <c r="VTJ84" s="158"/>
      <c r="VTK84" s="158"/>
      <c r="VTL84" s="158"/>
      <c r="VTM84" s="158"/>
      <c r="VTN84" s="158"/>
      <c r="VTO84" s="158"/>
      <c r="VTP84" s="158"/>
      <c r="VTQ84" s="158"/>
      <c r="VTR84" s="158"/>
      <c r="VTS84" s="158"/>
      <c r="VTT84" s="158"/>
      <c r="VTU84" s="158"/>
      <c r="VTV84" s="158"/>
      <c r="VTW84" s="158"/>
      <c r="VTX84" s="158"/>
      <c r="VTY84" s="158"/>
      <c r="VTZ84" s="158"/>
      <c r="VUA84" s="158"/>
      <c r="VUB84" s="158"/>
      <c r="VUC84" s="158"/>
      <c r="VUD84" s="158"/>
      <c r="VUE84" s="158"/>
      <c r="VUF84" s="158"/>
      <c r="VUG84" s="158"/>
      <c r="VUH84" s="158"/>
      <c r="VUI84" s="158"/>
      <c r="VUJ84" s="158"/>
      <c r="VUK84" s="158"/>
      <c r="VUL84" s="158"/>
      <c r="VUM84" s="158"/>
      <c r="VUN84" s="158"/>
      <c r="VUO84" s="158"/>
      <c r="VUP84" s="158"/>
      <c r="VUQ84" s="158"/>
      <c r="VUR84" s="158"/>
      <c r="VUS84" s="158"/>
      <c r="VUT84" s="158"/>
      <c r="VUU84" s="158"/>
      <c r="VUV84" s="158"/>
      <c r="VUW84" s="158"/>
      <c r="VUX84" s="158"/>
      <c r="VUY84" s="158"/>
      <c r="VUZ84" s="158"/>
      <c r="VVA84" s="158"/>
      <c r="VVB84" s="158"/>
      <c r="VVC84" s="158"/>
      <c r="VVD84" s="158"/>
      <c r="VVE84" s="158"/>
      <c r="VVF84" s="158"/>
      <c r="VVG84" s="158"/>
      <c r="VVH84" s="158"/>
      <c r="VVI84" s="158"/>
      <c r="VVJ84" s="158"/>
      <c r="VVK84" s="158"/>
      <c r="VVL84" s="158"/>
      <c r="VVM84" s="158"/>
      <c r="VVN84" s="158"/>
      <c r="VVO84" s="158"/>
      <c r="VVP84" s="158"/>
      <c r="VVQ84" s="158"/>
      <c r="VVR84" s="158"/>
      <c r="VVS84" s="158"/>
      <c r="VVT84" s="158"/>
      <c r="VVU84" s="158"/>
      <c r="VVV84" s="158"/>
      <c r="VVW84" s="158"/>
      <c r="VVX84" s="158"/>
      <c r="VVY84" s="158"/>
      <c r="VVZ84" s="158"/>
      <c r="VWA84" s="158"/>
      <c r="VWB84" s="158"/>
      <c r="VWC84" s="158"/>
      <c r="VWD84" s="158"/>
      <c r="VWE84" s="158"/>
      <c r="VWF84" s="158"/>
      <c r="VWG84" s="158"/>
      <c r="VWH84" s="158"/>
      <c r="VWI84" s="158"/>
      <c r="VWJ84" s="158"/>
      <c r="VWK84" s="158"/>
      <c r="VWL84" s="158"/>
      <c r="VWM84" s="158"/>
      <c r="VWN84" s="158"/>
      <c r="VWO84" s="158"/>
      <c r="VWP84" s="158"/>
      <c r="VWQ84" s="158"/>
      <c r="VWR84" s="158"/>
      <c r="VWS84" s="158"/>
      <c r="VWT84" s="158"/>
      <c r="VWU84" s="158"/>
      <c r="VWV84" s="158"/>
      <c r="VWW84" s="158"/>
      <c r="VWX84" s="158"/>
      <c r="VWY84" s="158"/>
      <c r="VWZ84" s="158"/>
      <c r="VXA84" s="158"/>
      <c r="VXB84" s="158"/>
      <c r="VXC84" s="158"/>
      <c r="VXD84" s="158"/>
      <c r="VXE84" s="158"/>
      <c r="VXF84" s="158"/>
      <c r="VXG84" s="158"/>
      <c r="VXH84" s="158"/>
      <c r="VXI84" s="158"/>
      <c r="VXJ84" s="158"/>
      <c r="VXK84" s="158"/>
      <c r="VXL84" s="158"/>
      <c r="VXM84" s="158"/>
      <c r="VXN84" s="158"/>
      <c r="VXO84" s="158"/>
      <c r="VXP84" s="158"/>
      <c r="VXQ84" s="158"/>
      <c r="VXR84" s="158"/>
      <c r="VXS84" s="158"/>
      <c r="VXT84" s="158"/>
      <c r="VXU84" s="158"/>
      <c r="VXV84" s="158"/>
      <c r="VXW84" s="158"/>
      <c r="VXX84" s="158"/>
      <c r="VXY84" s="158"/>
      <c r="VXZ84" s="158"/>
      <c r="VYA84" s="158"/>
      <c r="VYB84" s="158"/>
      <c r="VYC84" s="158"/>
      <c r="VYD84" s="158"/>
      <c r="VYE84" s="158"/>
      <c r="VYF84" s="158"/>
      <c r="VYG84" s="158"/>
      <c r="VYH84" s="158"/>
      <c r="VYI84" s="158"/>
      <c r="VYJ84" s="158"/>
      <c r="VYK84" s="158"/>
      <c r="VYL84" s="158"/>
      <c r="VYM84" s="158"/>
      <c r="VYN84" s="158"/>
      <c r="VYO84" s="158"/>
      <c r="VYP84" s="158"/>
      <c r="VYQ84" s="158"/>
      <c r="VYR84" s="158"/>
      <c r="VYS84" s="158"/>
      <c r="VYT84" s="158"/>
      <c r="VYU84" s="158"/>
      <c r="VYV84" s="158"/>
      <c r="VYW84" s="158"/>
      <c r="VYX84" s="158"/>
      <c r="VYY84" s="158"/>
      <c r="VYZ84" s="158"/>
      <c r="VZA84" s="158"/>
      <c r="VZB84" s="158"/>
      <c r="VZC84" s="158"/>
      <c r="VZD84" s="158"/>
      <c r="VZE84" s="158"/>
      <c r="VZF84" s="158"/>
      <c r="VZG84" s="158"/>
      <c r="VZH84" s="158"/>
      <c r="VZI84" s="158"/>
      <c r="VZJ84" s="158"/>
      <c r="VZK84" s="158"/>
      <c r="VZL84" s="158"/>
      <c r="VZM84" s="158"/>
      <c r="VZN84" s="158"/>
      <c r="VZO84" s="158"/>
      <c r="VZP84" s="158"/>
      <c r="VZQ84" s="158"/>
      <c r="VZR84" s="158"/>
      <c r="VZS84" s="158"/>
      <c r="VZT84" s="158"/>
      <c r="VZU84" s="158"/>
      <c r="VZV84" s="158"/>
      <c r="VZW84" s="158"/>
      <c r="VZX84" s="158"/>
      <c r="VZY84" s="158"/>
      <c r="VZZ84" s="158"/>
      <c r="WAA84" s="158"/>
      <c r="WAB84" s="158"/>
      <c r="WAC84" s="158"/>
      <c r="WAD84" s="158"/>
      <c r="WAE84" s="158"/>
      <c r="WAF84" s="158"/>
      <c r="WAG84" s="158"/>
      <c r="WAH84" s="158"/>
      <c r="WAI84" s="158"/>
      <c r="WAJ84" s="158"/>
      <c r="WAK84" s="158"/>
      <c r="WAL84" s="158"/>
      <c r="WAM84" s="158"/>
      <c r="WAN84" s="158"/>
      <c r="WAO84" s="158"/>
      <c r="WAP84" s="158"/>
      <c r="WAQ84" s="158"/>
      <c r="WAR84" s="158"/>
      <c r="WAS84" s="158"/>
      <c r="WAT84" s="158"/>
      <c r="WAU84" s="158"/>
      <c r="WAV84" s="158"/>
      <c r="WAW84" s="158"/>
      <c r="WAX84" s="158"/>
      <c r="WAY84" s="158"/>
      <c r="WAZ84" s="158"/>
      <c r="WBA84" s="158"/>
      <c r="WBB84" s="158"/>
      <c r="WBC84" s="158"/>
      <c r="WBD84" s="158"/>
      <c r="WBE84" s="158"/>
      <c r="WBF84" s="158"/>
      <c r="WBG84" s="158"/>
      <c r="WBH84" s="158"/>
      <c r="WBI84" s="158"/>
      <c r="WBJ84" s="158"/>
      <c r="WBK84" s="158"/>
      <c r="WBL84" s="158"/>
      <c r="WBM84" s="158"/>
      <c r="WBN84" s="158"/>
      <c r="WBO84" s="158"/>
      <c r="WBP84" s="158"/>
      <c r="WBQ84" s="158"/>
      <c r="WBR84" s="158"/>
      <c r="WBS84" s="158"/>
      <c r="WBT84" s="158"/>
      <c r="WBU84" s="158"/>
      <c r="WBV84" s="158"/>
      <c r="WBW84" s="158"/>
      <c r="WBX84" s="158"/>
      <c r="WBY84" s="158"/>
      <c r="WBZ84" s="158"/>
      <c r="WCA84" s="158"/>
      <c r="WCB84" s="158"/>
      <c r="WCC84" s="158"/>
      <c r="WCD84" s="158"/>
      <c r="WCE84" s="158"/>
      <c r="WCF84" s="158"/>
      <c r="WCG84" s="158"/>
      <c r="WCH84" s="158"/>
      <c r="WCI84" s="158"/>
      <c r="WCJ84" s="158"/>
      <c r="WCK84" s="158"/>
      <c r="WCL84" s="158"/>
      <c r="WCM84" s="158"/>
      <c r="WCN84" s="158"/>
      <c r="WCO84" s="158"/>
      <c r="WCP84" s="158"/>
      <c r="WCQ84" s="158"/>
      <c r="WCR84" s="158"/>
      <c r="WCS84" s="158"/>
      <c r="WCT84" s="158"/>
      <c r="WCU84" s="158"/>
      <c r="WCV84" s="158"/>
      <c r="WCW84" s="158"/>
      <c r="WCX84" s="158"/>
      <c r="WCY84" s="158"/>
      <c r="WCZ84" s="158"/>
      <c r="WDA84" s="158"/>
      <c r="WDB84" s="158"/>
      <c r="WDC84" s="158"/>
      <c r="WDD84" s="158"/>
      <c r="WDE84" s="158"/>
      <c r="WDF84" s="158"/>
      <c r="WDG84" s="158"/>
      <c r="WDH84" s="158"/>
      <c r="WDI84" s="158"/>
      <c r="WDJ84" s="158"/>
      <c r="WDK84" s="158"/>
      <c r="WDL84" s="158"/>
      <c r="WDM84" s="158"/>
      <c r="WDN84" s="158"/>
      <c r="WDO84" s="158"/>
      <c r="WDP84" s="158"/>
      <c r="WDQ84" s="158"/>
      <c r="WDR84" s="158"/>
      <c r="WDS84" s="158"/>
      <c r="WDT84" s="158"/>
      <c r="WDU84" s="158"/>
      <c r="WDV84" s="158"/>
      <c r="WDW84" s="158"/>
      <c r="WDX84" s="158"/>
      <c r="WDY84" s="158"/>
      <c r="WDZ84" s="158"/>
      <c r="WEA84" s="158"/>
      <c r="WEB84" s="158"/>
      <c r="WEC84" s="158"/>
      <c r="WED84" s="158"/>
      <c r="WEE84" s="158"/>
      <c r="WEF84" s="158"/>
      <c r="WEG84" s="158"/>
      <c r="WEH84" s="158"/>
      <c r="WEI84" s="158"/>
      <c r="WEJ84" s="158"/>
      <c r="WEK84" s="158"/>
      <c r="WEL84" s="158"/>
      <c r="WEM84" s="158"/>
      <c r="WEN84" s="158"/>
      <c r="WEO84" s="158"/>
      <c r="WEP84" s="158"/>
      <c r="WEQ84" s="158"/>
      <c r="WER84" s="158"/>
      <c r="WES84" s="158"/>
      <c r="WET84" s="158"/>
      <c r="WEU84" s="158"/>
      <c r="WEV84" s="158"/>
      <c r="WEW84" s="158"/>
      <c r="WEX84" s="158"/>
      <c r="WEY84" s="158"/>
      <c r="WEZ84" s="158"/>
      <c r="WFA84" s="158"/>
      <c r="WFB84" s="158"/>
      <c r="WFC84" s="158"/>
      <c r="WFD84" s="158"/>
      <c r="WFE84" s="158"/>
      <c r="WFF84" s="158"/>
      <c r="WFG84" s="158"/>
      <c r="WFH84" s="158"/>
      <c r="WFI84" s="158"/>
      <c r="WFJ84" s="158"/>
      <c r="WFK84" s="158"/>
      <c r="WFL84" s="158"/>
      <c r="WFM84" s="158"/>
      <c r="WFN84" s="158"/>
      <c r="WFO84" s="158"/>
      <c r="WFP84" s="158"/>
      <c r="WFQ84" s="158"/>
      <c r="WFR84" s="158"/>
      <c r="WFS84" s="158"/>
      <c r="WFT84" s="158"/>
      <c r="WFU84" s="158"/>
      <c r="WFV84" s="158"/>
      <c r="WFW84" s="158"/>
      <c r="WFX84" s="158"/>
      <c r="WFY84" s="158"/>
      <c r="WFZ84" s="158"/>
      <c r="WGA84" s="158"/>
      <c r="WGB84" s="158"/>
      <c r="WGC84" s="158"/>
      <c r="WGD84" s="158"/>
      <c r="WGE84" s="158"/>
      <c r="WGF84" s="158"/>
      <c r="WGG84" s="158"/>
      <c r="WGH84" s="158"/>
      <c r="WGI84" s="158"/>
      <c r="WGJ84" s="158"/>
      <c r="WGK84" s="158"/>
      <c r="WGL84" s="158"/>
      <c r="WGM84" s="158"/>
      <c r="WGN84" s="158"/>
      <c r="WGO84" s="158"/>
      <c r="WGP84" s="158"/>
      <c r="WGQ84" s="158"/>
      <c r="WGR84" s="158"/>
      <c r="WGS84" s="158"/>
      <c r="WGT84" s="158"/>
      <c r="WGU84" s="158"/>
      <c r="WGV84" s="158"/>
      <c r="WGW84" s="158"/>
      <c r="WGX84" s="158"/>
      <c r="WGY84" s="158"/>
      <c r="WGZ84" s="158"/>
      <c r="WHA84" s="158"/>
      <c r="WHB84" s="158"/>
      <c r="WHC84" s="158"/>
      <c r="WHD84" s="158"/>
      <c r="WHE84" s="158"/>
      <c r="WHF84" s="158"/>
      <c r="WHG84" s="158"/>
      <c r="WHH84" s="158"/>
      <c r="WHI84" s="158"/>
      <c r="WHJ84" s="158"/>
      <c r="WHK84" s="158"/>
      <c r="WHL84" s="158"/>
      <c r="WHM84" s="158"/>
      <c r="WHN84" s="158"/>
      <c r="WHO84" s="158"/>
      <c r="WHP84" s="158"/>
      <c r="WHQ84" s="158"/>
      <c r="WHR84" s="158"/>
      <c r="WHS84" s="158"/>
      <c r="WHT84" s="158"/>
      <c r="WHU84" s="158"/>
      <c r="WHV84" s="158"/>
      <c r="WHW84" s="158"/>
      <c r="WHX84" s="158"/>
      <c r="WHY84" s="158"/>
      <c r="WHZ84" s="158"/>
      <c r="WIA84" s="158"/>
      <c r="WIB84" s="158"/>
      <c r="WIC84" s="158"/>
      <c r="WID84" s="158"/>
      <c r="WIE84" s="158"/>
      <c r="WIF84" s="158"/>
      <c r="WIG84" s="158"/>
      <c r="WIH84" s="158"/>
      <c r="WII84" s="158"/>
      <c r="WIJ84" s="158"/>
      <c r="WIK84" s="158"/>
      <c r="WIL84" s="158"/>
      <c r="WIM84" s="158"/>
      <c r="WIN84" s="158"/>
      <c r="WIO84" s="158"/>
      <c r="WIP84" s="158"/>
      <c r="WIQ84" s="158"/>
      <c r="WIR84" s="158"/>
      <c r="WIS84" s="158"/>
      <c r="WIT84" s="158"/>
      <c r="WIU84" s="158"/>
      <c r="WIV84" s="158"/>
      <c r="WIW84" s="158"/>
      <c r="WIX84" s="158"/>
      <c r="WIY84" s="158"/>
      <c r="WIZ84" s="158"/>
      <c r="WJA84" s="158"/>
      <c r="WJB84" s="158"/>
      <c r="WJC84" s="158"/>
      <c r="WJD84" s="158"/>
      <c r="WJE84" s="158"/>
      <c r="WJF84" s="158"/>
      <c r="WJG84" s="158"/>
      <c r="WJH84" s="158"/>
      <c r="WJI84" s="158"/>
      <c r="WJJ84" s="158"/>
      <c r="WJK84" s="158"/>
      <c r="WJL84" s="158"/>
      <c r="WJM84" s="158"/>
      <c r="WJN84" s="158"/>
      <c r="WJO84" s="158"/>
      <c r="WJP84" s="158"/>
      <c r="WJQ84" s="158"/>
      <c r="WJR84" s="158"/>
      <c r="WJS84" s="158"/>
      <c r="WJT84" s="158"/>
      <c r="WJU84" s="158"/>
      <c r="WJV84" s="158"/>
      <c r="WJW84" s="158"/>
      <c r="WJX84" s="158"/>
      <c r="WJY84" s="158"/>
      <c r="WJZ84" s="158"/>
      <c r="WKA84" s="158"/>
      <c r="WKB84" s="158"/>
      <c r="WKC84" s="158"/>
      <c r="WKD84" s="158"/>
      <c r="WKE84" s="158"/>
      <c r="WKF84" s="158"/>
      <c r="WKG84" s="158"/>
      <c r="WKH84" s="158"/>
      <c r="WKI84" s="158"/>
      <c r="WKJ84" s="158"/>
      <c r="WKK84" s="158"/>
      <c r="WKL84" s="158"/>
      <c r="WKM84" s="158"/>
      <c r="WKN84" s="158"/>
      <c r="WKO84" s="158"/>
      <c r="WKP84" s="158"/>
      <c r="WKQ84" s="158"/>
      <c r="WKR84" s="158"/>
      <c r="WKS84" s="158"/>
      <c r="WKT84" s="158"/>
      <c r="WKU84" s="158"/>
      <c r="WKV84" s="158"/>
      <c r="WKW84" s="158"/>
      <c r="WKX84" s="158"/>
      <c r="WKY84" s="158"/>
      <c r="WKZ84" s="158"/>
      <c r="WLA84" s="158"/>
      <c r="WLB84" s="158"/>
      <c r="WLC84" s="158"/>
      <c r="WLD84" s="158"/>
      <c r="WLE84" s="158"/>
      <c r="WLF84" s="158"/>
      <c r="WLG84" s="158"/>
      <c r="WLH84" s="158"/>
      <c r="WLI84" s="158"/>
      <c r="WLJ84" s="158"/>
      <c r="WLK84" s="158"/>
      <c r="WLL84" s="158"/>
      <c r="WLM84" s="158"/>
      <c r="WLN84" s="158"/>
      <c r="WLO84" s="158"/>
      <c r="WLP84" s="158"/>
      <c r="WLQ84" s="158"/>
      <c r="WLR84" s="158"/>
      <c r="WLS84" s="158"/>
      <c r="WLT84" s="158"/>
      <c r="WLU84" s="158"/>
      <c r="WLV84" s="158"/>
      <c r="WLW84" s="158"/>
      <c r="WLX84" s="158"/>
      <c r="WLY84" s="158"/>
      <c r="WLZ84" s="158"/>
      <c r="WMA84" s="158"/>
      <c r="WMB84" s="158"/>
      <c r="WMC84" s="158"/>
      <c r="WMD84" s="158"/>
      <c r="WME84" s="158"/>
      <c r="WMF84" s="158"/>
      <c r="WMG84" s="158"/>
      <c r="WMH84" s="158"/>
      <c r="WMI84" s="158"/>
      <c r="WMJ84" s="158"/>
      <c r="WMK84" s="158"/>
      <c r="WML84" s="158"/>
      <c r="WMM84" s="158"/>
      <c r="WMN84" s="158"/>
      <c r="WMO84" s="158"/>
      <c r="WMP84" s="158"/>
      <c r="WMQ84" s="158"/>
      <c r="WMR84" s="158"/>
      <c r="WMS84" s="158"/>
      <c r="WMT84" s="158"/>
      <c r="WMU84" s="158"/>
      <c r="WMV84" s="158"/>
      <c r="WMW84" s="158"/>
      <c r="WMX84" s="158"/>
      <c r="WMY84" s="158"/>
      <c r="WMZ84" s="158"/>
      <c r="WNA84" s="158"/>
      <c r="WNB84" s="158"/>
      <c r="WNC84" s="158"/>
      <c r="WND84" s="158"/>
      <c r="WNE84" s="158"/>
      <c r="WNF84" s="158"/>
      <c r="WNG84" s="158"/>
      <c r="WNH84" s="158"/>
      <c r="WNI84" s="158"/>
      <c r="WNJ84" s="158"/>
      <c r="WNK84" s="158"/>
      <c r="WNL84" s="158"/>
      <c r="WNM84" s="158"/>
      <c r="WNN84" s="158"/>
      <c r="WNO84" s="158"/>
      <c r="WNP84" s="158"/>
      <c r="WNQ84" s="158"/>
      <c r="WNR84" s="158"/>
      <c r="WNS84" s="158"/>
      <c r="WNT84" s="158"/>
      <c r="WNU84" s="158"/>
      <c r="WNV84" s="158"/>
      <c r="WNW84" s="158"/>
      <c r="WNX84" s="158"/>
      <c r="WNY84" s="158"/>
      <c r="WNZ84" s="158"/>
      <c r="WOA84" s="158"/>
      <c r="WOB84" s="158"/>
      <c r="WOC84" s="158"/>
      <c r="WOD84" s="158"/>
      <c r="WOE84" s="158"/>
      <c r="WOF84" s="158"/>
      <c r="WOG84" s="158"/>
      <c r="WOH84" s="158"/>
      <c r="WOI84" s="158"/>
      <c r="WOJ84" s="158"/>
      <c r="WOK84" s="158"/>
      <c r="WOL84" s="158"/>
      <c r="WOM84" s="158"/>
      <c r="WON84" s="158"/>
      <c r="WOO84" s="158"/>
      <c r="WOP84" s="158"/>
      <c r="WOQ84" s="158"/>
      <c r="WOR84" s="158"/>
      <c r="WOS84" s="158"/>
      <c r="WOT84" s="158"/>
      <c r="WOU84" s="158"/>
      <c r="WOV84" s="158"/>
      <c r="WOW84" s="158"/>
      <c r="WOX84" s="158"/>
      <c r="WOY84" s="158"/>
      <c r="WOZ84" s="158"/>
      <c r="WPA84" s="158"/>
      <c r="WPB84" s="158"/>
      <c r="WPC84" s="158"/>
      <c r="WPD84" s="158"/>
      <c r="WPE84" s="158"/>
      <c r="WPF84" s="158"/>
      <c r="WPG84" s="158"/>
      <c r="WPH84" s="158"/>
      <c r="WPI84" s="158"/>
      <c r="WPJ84" s="158"/>
      <c r="WPK84" s="158"/>
      <c r="WPL84" s="158"/>
      <c r="WPM84" s="158"/>
      <c r="WPN84" s="158"/>
      <c r="WPO84" s="158"/>
      <c r="WPP84" s="158"/>
      <c r="WPQ84" s="158"/>
      <c r="WPR84" s="158"/>
      <c r="WPS84" s="158"/>
      <c r="WPT84" s="158"/>
      <c r="WPU84" s="158"/>
      <c r="WPV84" s="158"/>
      <c r="WPW84" s="158"/>
      <c r="WPX84" s="158"/>
      <c r="WPY84" s="158"/>
      <c r="WPZ84" s="158"/>
      <c r="WQA84" s="158"/>
      <c r="WQB84" s="158"/>
      <c r="WQC84" s="158"/>
      <c r="WQD84" s="158"/>
      <c r="WQE84" s="158"/>
      <c r="WQF84" s="158"/>
      <c r="WQG84" s="158"/>
      <c r="WQH84" s="158"/>
      <c r="WQI84" s="158"/>
      <c r="WQJ84" s="158"/>
      <c r="WQK84" s="158"/>
      <c r="WQL84" s="158"/>
      <c r="WQM84" s="158"/>
      <c r="WQN84" s="158"/>
      <c r="WQO84" s="158"/>
      <c r="WQP84" s="158"/>
      <c r="WQQ84" s="158"/>
      <c r="WQR84" s="158"/>
      <c r="WQS84" s="158"/>
      <c r="WQT84" s="158"/>
      <c r="WQU84" s="158"/>
      <c r="WQV84" s="158"/>
      <c r="WQW84" s="158"/>
      <c r="WQX84" s="158"/>
      <c r="WQY84" s="158"/>
      <c r="WQZ84" s="158"/>
      <c r="WRA84" s="158"/>
      <c r="WRB84" s="158"/>
      <c r="WRC84" s="158"/>
      <c r="WRD84" s="158"/>
      <c r="WRE84" s="158"/>
      <c r="WRF84" s="158"/>
      <c r="WRG84" s="158"/>
      <c r="WRH84" s="158"/>
      <c r="WRI84" s="158"/>
      <c r="WRJ84" s="158"/>
      <c r="WRK84" s="158"/>
      <c r="WRL84" s="158"/>
      <c r="WRM84" s="158"/>
      <c r="WRN84" s="158"/>
      <c r="WRO84" s="158"/>
      <c r="WRP84" s="158"/>
      <c r="WRQ84" s="158"/>
      <c r="WRR84" s="158"/>
      <c r="WRS84" s="158"/>
      <c r="WRT84" s="158"/>
      <c r="WRU84" s="158"/>
      <c r="WRV84" s="158"/>
      <c r="WRW84" s="158"/>
      <c r="WRX84" s="158"/>
      <c r="WRY84" s="158"/>
      <c r="WRZ84" s="158"/>
      <c r="WSA84" s="158"/>
      <c r="WSB84" s="158"/>
      <c r="WSC84" s="158"/>
      <c r="WSD84" s="158"/>
      <c r="WSE84" s="158"/>
      <c r="WSF84" s="158"/>
      <c r="WSG84" s="158"/>
      <c r="WSH84" s="158"/>
      <c r="WSI84" s="158"/>
      <c r="WSJ84" s="158"/>
      <c r="WSK84" s="158"/>
      <c r="WSL84" s="158"/>
      <c r="WSM84" s="158"/>
      <c r="WSN84" s="158"/>
      <c r="WSO84" s="158"/>
      <c r="WSP84" s="158"/>
      <c r="WSQ84" s="158"/>
      <c r="WSR84" s="158"/>
      <c r="WSS84" s="158"/>
      <c r="WST84" s="158"/>
      <c r="WSU84" s="158"/>
      <c r="WSV84" s="158"/>
      <c r="WSW84" s="158"/>
      <c r="WSX84" s="158"/>
      <c r="WSY84" s="158"/>
      <c r="WSZ84" s="158"/>
      <c r="WTA84" s="158"/>
      <c r="WTB84" s="158"/>
      <c r="WTC84" s="158"/>
      <c r="WTD84" s="158"/>
      <c r="WTE84" s="158"/>
      <c r="WTF84" s="158"/>
      <c r="WTG84" s="158"/>
      <c r="WTH84" s="158"/>
      <c r="WTI84" s="158"/>
      <c r="WTJ84" s="158"/>
      <c r="WTK84" s="158"/>
      <c r="WTL84" s="158"/>
      <c r="WTM84" s="158"/>
      <c r="WTN84" s="158"/>
      <c r="WTO84" s="158"/>
      <c r="WTP84" s="158"/>
      <c r="WTQ84" s="158"/>
      <c r="WTR84" s="158"/>
      <c r="WTS84" s="158"/>
      <c r="WTT84" s="158"/>
      <c r="WTU84" s="158"/>
      <c r="WTV84" s="158"/>
      <c r="WTW84" s="158"/>
      <c r="WTX84" s="158"/>
      <c r="WTY84" s="158"/>
      <c r="WTZ84" s="158"/>
      <c r="WUA84" s="158"/>
      <c r="WUB84" s="158"/>
      <c r="WUC84" s="158"/>
      <c r="WUD84" s="158"/>
      <c r="WUE84" s="158"/>
      <c r="WUF84" s="158"/>
      <c r="WUG84" s="158"/>
      <c r="WUH84" s="158"/>
      <c r="WUI84" s="158"/>
      <c r="WUJ84" s="158"/>
      <c r="WUK84" s="158"/>
      <c r="WUL84" s="158"/>
      <c r="WUM84" s="158"/>
      <c r="WUN84" s="158"/>
      <c r="WUO84" s="158"/>
      <c r="WUP84" s="158"/>
      <c r="WUQ84" s="158"/>
      <c r="WUR84" s="158"/>
      <c r="WUS84" s="158"/>
      <c r="WUT84" s="158"/>
      <c r="WUU84" s="158"/>
      <c r="WUV84" s="158"/>
      <c r="WUW84" s="158"/>
      <c r="WUX84" s="158"/>
      <c r="WUY84" s="158"/>
      <c r="WUZ84" s="158"/>
      <c r="WVA84" s="158"/>
      <c r="WVB84" s="158"/>
      <c r="WVC84" s="158"/>
      <c r="WVD84" s="158"/>
      <c r="WVE84" s="158"/>
      <c r="WVF84" s="158"/>
      <c r="WVG84" s="158"/>
      <c r="WVH84" s="158"/>
      <c r="WVI84" s="158"/>
      <c r="WVJ84" s="158"/>
      <c r="WVK84" s="158"/>
      <c r="WVL84" s="158"/>
      <c r="WVM84" s="158"/>
      <c r="WVN84" s="158"/>
      <c r="WVO84" s="158"/>
      <c r="WVP84" s="158"/>
      <c r="WVQ84" s="158"/>
      <c r="WVR84" s="158"/>
      <c r="WVS84" s="158"/>
      <c r="WVT84" s="158"/>
      <c r="WVU84" s="158"/>
      <c r="WVV84" s="158"/>
      <c r="WVW84" s="158"/>
      <c r="WVX84" s="158"/>
      <c r="WVY84" s="158"/>
      <c r="WVZ84" s="158"/>
      <c r="WWA84" s="158"/>
      <c r="WWB84" s="158"/>
      <c r="WWC84" s="158"/>
      <c r="WWD84" s="158"/>
      <c r="WWE84" s="158"/>
      <c r="WWF84" s="158"/>
      <c r="WWG84" s="158"/>
      <c r="WWH84" s="158"/>
      <c r="WWI84" s="158"/>
      <c r="WWJ84" s="158"/>
      <c r="WWK84" s="158"/>
      <c r="WWL84" s="158"/>
      <c r="WWM84" s="158"/>
      <c r="WWN84" s="158"/>
      <c r="WWO84" s="158"/>
      <c r="WWP84" s="158"/>
      <c r="WWQ84" s="158"/>
      <c r="WWR84" s="158"/>
      <c r="WWS84" s="158"/>
      <c r="WWT84" s="158"/>
      <c r="WWU84" s="158"/>
      <c r="WWV84" s="158"/>
      <c r="WWW84" s="158"/>
      <c r="WWX84" s="158"/>
      <c r="WWY84" s="158"/>
      <c r="WWZ84" s="158"/>
      <c r="WXA84" s="158"/>
      <c r="WXB84" s="158"/>
      <c r="WXC84" s="158"/>
      <c r="WXD84" s="158"/>
      <c r="WXE84" s="158"/>
      <c r="WXF84" s="158"/>
      <c r="WXG84" s="158"/>
      <c r="WXH84" s="158"/>
      <c r="WXI84" s="158"/>
      <c r="WXJ84" s="158"/>
      <c r="WXK84" s="158"/>
      <c r="WXL84" s="158"/>
      <c r="WXM84" s="158"/>
      <c r="WXN84" s="158"/>
      <c r="WXO84" s="158"/>
      <c r="WXP84" s="158"/>
      <c r="WXQ84" s="158"/>
      <c r="WXR84" s="158"/>
      <c r="WXS84" s="158"/>
      <c r="WXT84" s="158"/>
      <c r="WXU84" s="158"/>
      <c r="WXV84" s="158"/>
      <c r="WXW84" s="158"/>
      <c r="WXX84" s="158"/>
      <c r="WXY84" s="158"/>
      <c r="WXZ84" s="158"/>
      <c r="WYA84" s="158"/>
      <c r="WYB84" s="158"/>
      <c r="WYC84" s="158"/>
      <c r="WYD84" s="158"/>
      <c r="WYE84" s="158"/>
      <c r="WYF84" s="158"/>
      <c r="WYG84" s="158"/>
      <c r="WYH84" s="158"/>
      <c r="WYI84" s="158"/>
      <c r="WYJ84" s="158"/>
      <c r="WYK84" s="158"/>
      <c r="WYL84" s="158"/>
      <c r="WYM84" s="158"/>
      <c r="WYN84" s="158"/>
      <c r="WYO84" s="158"/>
      <c r="WYP84" s="158"/>
      <c r="WYQ84" s="158"/>
      <c r="WYR84" s="158"/>
      <c r="WYS84" s="158"/>
      <c r="WYT84" s="158"/>
      <c r="WYU84" s="158"/>
      <c r="WYV84" s="158"/>
      <c r="WYW84" s="158"/>
      <c r="WYX84" s="158"/>
      <c r="WYY84" s="158"/>
      <c r="WYZ84" s="158"/>
      <c r="WZA84" s="158"/>
      <c r="WZB84" s="158"/>
      <c r="WZC84" s="158"/>
      <c r="WZD84" s="158"/>
      <c r="WZE84" s="158"/>
      <c r="WZF84" s="158"/>
      <c r="WZG84" s="158"/>
      <c r="WZH84" s="158"/>
      <c r="WZI84" s="158"/>
      <c r="WZJ84" s="158"/>
      <c r="WZK84" s="158"/>
      <c r="WZL84" s="158"/>
      <c r="WZM84" s="158"/>
      <c r="WZN84" s="158"/>
      <c r="WZO84" s="158"/>
      <c r="WZP84" s="158"/>
      <c r="WZQ84" s="158"/>
      <c r="WZR84" s="158"/>
      <c r="WZS84" s="158"/>
      <c r="WZT84" s="158"/>
      <c r="WZU84" s="158"/>
      <c r="WZV84" s="158"/>
      <c r="WZW84" s="158"/>
      <c r="WZX84" s="158"/>
      <c r="WZY84" s="158"/>
      <c r="WZZ84" s="158"/>
      <c r="XAA84" s="158"/>
      <c r="XAB84" s="158"/>
      <c r="XAC84" s="158"/>
      <c r="XAD84" s="158"/>
      <c r="XAE84" s="158"/>
      <c r="XAF84" s="158"/>
      <c r="XAG84" s="158"/>
      <c r="XAH84" s="158"/>
      <c r="XAI84" s="158"/>
      <c r="XAJ84" s="158"/>
      <c r="XAK84" s="158"/>
      <c r="XAL84" s="158"/>
      <c r="XAM84" s="158"/>
      <c r="XAN84" s="158"/>
      <c r="XAO84" s="158"/>
      <c r="XAP84" s="158"/>
      <c r="XAQ84" s="158"/>
      <c r="XAR84" s="158"/>
      <c r="XAS84" s="158"/>
      <c r="XAT84" s="158"/>
      <c r="XAU84" s="158"/>
      <c r="XAV84" s="158"/>
      <c r="XAW84" s="158"/>
      <c r="XAX84" s="158"/>
      <c r="XAY84" s="158"/>
      <c r="XAZ84" s="158"/>
      <c r="XBA84" s="158"/>
      <c r="XBB84" s="158"/>
      <c r="XBC84" s="158"/>
      <c r="XBD84" s="158"/>
      <c r="XBE84" s="158"/>
      <c r="XBF84" s="158"/>
      <c r="XBG84" s="158"/>
      <c r="XBH84" s="158"/>
      <c r="XBI84" s="158"/>
      <c r="XBJ84" s="158"/>
      <c r="XBK84" s="158"/>
      <c r="XBL84" s="158"/>
      <c r="XBM84" s="158"/>
      <c r="XBN84" s="158"/>
      <c r="XBO84" s="158"/>
      <c r="XBP84" s="158"/>
      <c r="XBQ84" s="158"/>
      <c r="XBR84" s="158"/>
      <c r="XBS84" s="117"/>
      <c r="XBT84" s="117"/>
      <c r="XBU84" s="118"/>
      <c r="XBV84" s="118"/>
      <c r="XBW84" s="118"/>
      <c r="XBX84" s="117"/>
      <c r="XBY84" s="119"/>
      <c r="XBZ84" s="120"/>
      <c r="XCA84" s="121"/>
      <c r="XCB84" s="118"/>
      <c r="XCC84" s="122"/>
      <c r="XCD84" s="123"/>
      <c r="XCE84" s="124"/>
      <c r="XCF84" s="124"/>
      <c r="XCG84" s="124"/>
      <c r="XDL84" s="117"/>
      <c r="XDM84" s="117"/>
      <c r="XDN84" s="118"/>
      <c r="XDO84" s="118"/>
      <c r="XDP84" s="118"/>
      <c r="XDQ84" s="117"/>
      <c r="XDR84" s="119"/>
      <c r="XDS84" s="120"/>
      <c r="XDT84" s="121"/>
      <c r="XDU84" s="118"/>
      <c r="XDV84" s="122"/>
      <c r="XDW84" s="123"/>
      <c r="XDX84" s="124"/>
      <c r="XDY84" s="124"/>
      <c r="XDZ84" s="124"/>
    </row>
    <row r="85" spans="1:16354" ht="15">
      <c r="A85" s="55">
        <v>68856</v>
      </c>
      <c r="B85" s="55" t="s">
        <v>2002</v>
      </c>
      <c r="C85" s="53" t="s">
        <v>2003</v>
      </c>
      <c r="D85" s="103" t="s">
        <v>2682</v>
      </c>
      <c r="E85" s="103"/>
      <c r="F85" s="3">
        <v>83</v>
      </c>
      <c r="G85" s="54" t="s">
        <v>2580</v>
      </c>
      <c r="H85" s="55">
        <v>21</v>
      </c>
      <c r="I85" s="56" t="s">
        <v>2006</v>
      </c>
      <c r="J85" s="103" t="s">
        <v>677</v>
      </c>
      <c r="K85" s="57" t="s">
        <v>2582</v>
      </c>
      <c r="L85" s="58" t="s">
        <v>2683</v>
      </c>
      <c r="M85" s="59" t="s">
        <v>2010</v>
      </c>
      <c r="N85" s="59" t="s">
        <v>2011</v>
      </c>
      <c r="O85" s="59">
        <v>377</v>
      </c>
      <c r="P85" s="60">
        <v>44578</v>
      </c>
      <c r="Q85" s="59">
        <v>37600000</v>
      </c>
      <c r="R85" s="116" t="s">
        <v>2584</v>
      </c>
      <c r="S85" s="104" t="s">
        <v>2585</v>
      </c>
      <c r="T85" s="63" t="s">
        <v>2014</v>
      </c>
      <c r="U85" s="57"/>
      <c r="V85" s="57"/>
      <c r="W85" s="57"/>
      <c r="X85" s="164"/>
      <c r="Y85" s="164"/>
      <c r="Z85" s="164"/>
      <c r="AA85" s="164"/>
      <c r="AB85" s="164"/>
      <c r="AC85" s="63" t="s">
        <v>2014</v>
      </c>
      <c r="AD85" s="57"/>
      <c r="AE85" s="57"/>
      <c r="AF85" s="57"/>
      <c r="AG85" s="57"/>
      <c r="AH85" s="65">
        <f t="shared" si="7"/>
        <v>37600000</v>
      </c>
      <c r="AI85" s="66" t="s">
        <v>2030</v>
      </c>
      <c r="AJ85" s="67" t="s">
        <v>668</v>
      </c>
      <c r="AK85" s="68" t="s">
        <v>671</v>
      </c>
      <c r="AL85" s="69" t="s">
        <v>2017</v>
      </c>
      <c r="AM85" s="59">
        <v>43997810</v>
      </c>
      <c r="AN85" s="59">
        <v>4</v>
      </c>
      <c r="AO85" s="61" t="s">
        <v>2062</v>
      </c>
      <c r="AP85" s="94">
        <v>30757</v>
      </c>
      <c r="AQ85" s="72">
        <f t="shared" si="12"/>
        <v>37.819178082191783</v>
      </c>
      <c r="AR85" s="62"/>
      <c r="AS85" s="66"/>
      <c r="AT85" s="57"/>
      <c r="AU85" s="62" t="s">
        <v>2089</v>
      </c>
      <c r="AV85" s="62" t="s">
        <v>2684</v>
      </c>
      <c r="AW85" s="66">
        <v>3204194608</v>
      </c>
      <c r="AX85" t="s">
        <v>2685</v>
      </c>
      <c r="AY85" s="75">
        <v>44579</v>
      </c>
      <c r="AZ85" s="165">
        <v>37600000</v>
      </c>
      <c r="BA85" s="77">
        <v>4700000</v>
      </c>
      <c r="BB85" s="3" t="s">
        <v>2034</v>
      </c>
      <c r="BC85" s="3">
        <v>8</v>
      </c>
      <c r="BD85" s="3"/>
      <c r="BE85" s="79">
        <f t="shared" si="8"/>
        <v>240</v>
      </c>
      <c r="BF85" s="56" t="s">
        <v>2588</v>
      </c>
      <c r="BG85" s="80">
        <v>20226620001343</v>
      </c>
      <c r="BH85" s="105">
        <v>1</v>
      </c>
      <c r="BI85" s="82">
        <v>363</v>
      </c>
      <c r="BJ85" s="83">
        <v>44580</v>
      </c>
      <c r="BK85" s="82">
        <v>37600000</v>
      </c>
      <c r="BL85" s="98"/>
      <c r="BM85" s="99"/>
      <c r="BN85" s="99"/>
      <c r="BO85" s="99"/>
      <c r="BP85" s="99"/>
      <c r="BQ85" s="99"/>
      <c r="BR85" s="115" t="s">
        <v>2686</v>
      </c>
      <c r="BS85" s="89" t="s">
        <v>2646</v>
      </c>
      <c r="BT85" s="166">
        <v>44580</v>
      </c>
      <c r="BU85" s="83">
        <v>44580</v>
      </c>
      <c r="BV85" s="83">
        <v>44822</v>
      </c>
      <c r="BW85" s="98"/>
      <c r="BX85" s="167"/>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101"/>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0">
        <f t="shared" si="9"/>
        <v>37600000</v>
      </c>
      <c r="FE85" s="89">
        <f t="shared" si="10"/>
        <v>44822</v>
      </c>
      <c r="FF85" s="56" t="str">
        <f t="shared" ca="1" si="11"/>
        <v xml:space="preserve"> TERMINADO</v>
      </c>
      <c r="FG85" s="99"/>
      <c r="FH85" s="99"/>
      <c r="FI85" s="102"/>
      <c r="FJ85" s="92" t="s">
        <v>676</v>
      </c>
    </row>
    <row r="86" spans="1:16354" ht="15">
      <c r="A86" s="55">
        <v>69071</v>
      </c>
      <c r="B86" s="55" t="s">
        <v>2002</v>
      </c>
      <c r="C86" s="53" t="s">
        <v>2003</v>
      </c>
      <c r="D86" s="103" t="s">
        <v>2687</v>
      </c>
      <c r="E86" s="103"/>
      <c r="F86" s="3">
        <v>84</v>
      </c>
      <c r="G86" s="54" t="s">
        <v>2688</v>
      </c>
      <c r="H86" s="55">
        <v>114</v>
      </c>
      <c r="I86" s="56" t="s">
        <v>2006</v>
      </c>
      <c r="J86" s="103" t="s">
        <v>2689</v>
      </c>
      <c r="K86" s="57" t="s">
        <v>2690</v>
      </c>
      <c r="L86" s="58" t="s">
        <v>2691</v>
      </c>
      <c r="M86" s="59" t="s">
        <v>2010</v>
      </c>
      <c r="N86" s="59" t="s">
        <v>2011</v>
      </c>
      <c r="O86" s="59">
        <v>376</v>
      </c>
      <c r="P86" s="60">
        <v>44578</v>
      </c>
      <c r="Q86" s="59">
        <v>36400000</v>
      </c>
      <c r="R86" s="116" t="s">
        <v>2692</v>
      </c>
      <c r="S86" s="104" t="s">
        <v>2693</v>
      </c>
      <c r="T86" s="63" t="s">
        <v>2014</v>
      </c>
      <c r="U86" s="57"/>
      <c r="V86" s="57"/>
      <c r="W86" s="57"/>
      <c r="X86" s="164"/>
      <c r="Y86" s="164"/>
      <c r="Z86" s="164"/>
      <c r="AA86" s="164"/>
      <c r="AB86" s="164"/>
      <c r="AC86" s="63" t="s">
        <v>2014</v>
      </c>
      <c r="AD86" s="57"/>
      <c r="AE86" s="57"/>
      <c r="AF86" s="57"/>
      <c r="AG86" s="57"/>
      <c r="AH86" s="65">
        <f t="shared" si="7"/>
        <v>36400000</v>
      </c>
      <c r="AI86" s="66" t="s">
        <v>2071</v>
      </c>
      <c r="AJ86" s="67" t="s">
        <v>678</v>
      </c>
      <c r="AK86" s="68" t="s">
        <v>681</v>
      </c>
      <c r="AL86" s="69" t="s">
        <v>2017</v>
      </c>
      <c r="AM86" s="59">
        <v>1026294301</v>
      </c>
      <c r="AN86" s="59">
        <v>9</v>
      </c>
      <c r="AO86" s="61" t="s">
        <v>2018</v>
      </c>
      <c r="AP86" s="94">
        <v>35130</v>
      </c>
      <c r="AQ86" s="72">
        <f t="shared" si="12"/>
        <v>25.838356164383562</v>
      </c>
      <c r="AR86" s="62"/>
      <c r="AS86" s="66"/>
      <c r="AT86" s="57"/>
      <c r="AU86" s="62" t="s">
        <v>2694</v>
      </c>
      <c r="AV86" s="62" t="s">
        <v>2695</v>
      </c>
      <c r="AW86" s="66">
        <v>3118493260</v>
      </c>
      <c r="AX86" t="s">
        <v>2696</v>
      </c>
      <c r="AY86" s="75">
        <v>44579</v>
      </c>
      <c r="AZ86" s="165">
        <v>36400000</v>
      </c>
      <c r="BA86" s="77">
        <v>4550000</v>
      </c>
      <c r="BB86" s="3" t="s">
        <v>2034</v>
      </c>
      <c r="BC86" s="3">
        <v>8</v>
      </c>
      <c r="BD86" s="3"/>
      <c r="BE86" s="79">
        <f t="shared" si="8"/>
        <v>240</v>
      </c>
      <c r="BF86" s="56" t="s">
        <v>2697</v>
      </c>
      <c r="BG86" s="80">
        <v>20226620065751</v>
      </c>
      <c r="BH86" s="105">
        <v>5</v>
      </c>
      <c r="BI86" s="82">
        <v>376</v>
      </c>
      <c r="BJ86" s="83">
        <v>44581</v>
      </c>
      <c r="BK86" s="82">
        <v>36400000</v>
      </c>
      <c r="BL86" s="98"/>
      <c r="BM86" s="99"/>
      <c r="BN86" s="99"/>
      <c r="BO86" s="99"/>
      <c r="BP86" s="99"/>
      <c r="BQ86" s="99"/>
      <c r="BR86" s="115" t="s">
        <v>2698</v>
      </c>
      <c r="BS86" s="89" t="s">
        <v>2699</v>
      </c>
      <c r="BT86" s="166">
        <v>44581</v>
      </c>
      <c r="BU86" s="83">
        <v>44581</v>
      </c>
      <c r="BV86" s="83">
        <v>44823</v>
      </c>
      <c r="BW86" s="98"/>
      <c r="BX86" s="167"/>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101"/>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0">
        <f t="shared" si="9"/>
        <v>36400000</v>
      </c>
      <c r="FE86" s="89">
        <f t="shared" si="10"/>
        <v>44823</v>
      </c>
      <c r="FF86" s="56" t="str">
        <f t="shared" ca="1" si="11"/>
        <v xml:space="preserve"> TERMINADO</v>
      </c>
      <c r="FG86" s="99"/>
      <c r="FH86" s="99"/>
      <c r="FI86" s="102"/>
      <c r="FJ86" s="92" t="s">
        <v>685</v>
      </c>
    </row>
    <row r="87" spans="1:16354" ht="15">
      <c r="A87" s="55">
        <v>66890</v>
      </c>
      <c r="B87" s="55" t="s">
        <v>2002</v>
      </c>
      <c r="C87" s="53" t="s">
        <v>2003</v>
      </c>
      <c r="D87" s="103" t="s">
        <v>2700</v>
      </c>
      <c r="E87" s="103"/>
      <c r="F87" s="3">
        <v>85</v>
      </c>
      <c r="G87" s="54" t="s">
        <v>2005</v>
      </c>
      <c r="H87" s="55">
        <v>194</v>
      </c>
      <c r="I87" s="56" t="s">
        <v>2006</v>
      </c>
      <c r="J87" s="103" t="s">
        <v>2701</v>
      </c>
      <c r="K87" s="57" t="s">
        <v>2418</v>
      </c>
      <c r="L87" s="58" t="s">
        <v>2702</v>
      </c>
      <c r="M87" s="59" t="s">
        <v>2010</v>
      </c>
      <c r="N87" s="59" t="s">
        <v>2058</v>
      </c>
      <c r="O87" s="59">
        <v>330</v>
      </c>
      <c r="P87" s="60">
        <v>44574</v>
      </c>
      <c r="Q87" s="59">
        <v>62800000</v>
      </c>
      <c r="R87" s="61" t="s">
        <v>2012</v>
      </c>
      <c r="S87" s="104" t="s">
        <v>2013</v>
      </c>
      <c r="T87" s="63" t="s">
        <v>2014</v>
      </c>
      <c r="U87" s="57"/>
      <c r="V87" s="57"/>
      <c r="W87" s="57"/>
      <c r="X87" s="164"/>
      <c r="Y87" s="164"/>
      <c r="Z87" s="164"/>
      <c r="AA87" s="164"/>
      <c r="AB87" s="164"/>
      <c r="AC87" s="63" t="s">
        <v>2014</v>
      </c>
      <c r="AD87" s="57"/>
      <c r="AE87" s="57"/>
      <c r="AF87" s="57"/>
      <c r="AG87" s="57"/>
      <c r="AH87" s="65">
        <f t="shared" si="7"/>
        <v>62800000</v>
      </c>
      <c r="AI87" s="66" t="s">
        <v>2188</v>
      </c>
      <c r="AJ87" s="67" t="s">
        <v>686</v>
      </c>
      <c r="AK87" s="68" t="s">
        <v>689</v>
      </c>
      <c r="AL87" s="69" t="s">
        <v>2017</v>
      </c>
      <c r="AM87" s="59">
        <v>19392521</v>
      </c>
      <c r="AN87" s="59">
        <v>6</v>
      </c>
      <c r="AO87" s="61" t="s">
        <v>2018</v>
      </c>
      <c r="AP87" s="94">
        <v>22053</v>
      </c>
      <c r="AQ87" s="72">
        <f t="shared" si="12"/>
        <v>61.665753424657531</v>
      </c>
      <c r="AR87" s="62"/>
      <c r="AS87" s="66"/>
      <c r="AT87" s="57"/>
      <c r="AU87" s="62" t="s">
        <v>2063</v>
      </c>
      <c r="AV87" s="62" t="s">
        <v>2703</v>
      </c>
      <c r="AW87" s="66">
        <v>3208703122</v>
      </c>
      <c r="AX87" t="s">
        <v>2704</v>
      </c>
      <c r="AY87" s="75">
        <v>44580</v>
      </c>
      <c r="AZ87" s="165">
        <v>20800000</v>
      </c>
      <c r="BA87" s="77">
        <v>2600000</v>
      </c>
      <c r="BB87" s="3" t="s">
        <v>2034</v>
      </c>
      <c r="BC87" s="3">
        <v>8</v>
      </c>
      <c r="BD87" s="3"/>
      <c r="BE87" s="79">
        <f t="shared" si="8"/>
        <v>240</v>
      </c>
      <c r="BF87" s="56" t="s">
        <v>2294</v>
      </c>
      <c r="BG87" s="80">
        <v>20226620001263</v>
      </c>
      <c r="BH87" s="105">
        <v>4</v>
      </c>
      <c r="BI87" s="82">
        <v>378</v>
      </c>
      <c r="BJ87" s="83">
        <v>44581</v>
      </c>
      <c r="BK87" s="82">
        <v>20800000</v>
      </c>
      <c r="BL87" s="98"/>
      <c r="BM87" s="99"/>
      <c r="BN87" s="99"/>
      <c r="BO87" s="99"/>
      <c r="BP87" s="99"/>
      <c r="BQ87" s="99"/>
      <c r="BR87" s="115" t="s">
        <v>2705</v>
      </c>
      <c r="BS87" s="89" t="s">
        <v>2706</v>
      </c>
      <c r="BT87" s="166">
        <v>44581</v>
      </c>
      <c r="BU87" s="83">
        <v>44581</v>
      </c>
      <c r="BV87" s="83">
        <v>44823</v>
      </c>
      <c r="BW87" s="98"/>
      <c r="BX87" s="167"/>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101"/>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0">
        <f t="shared" si="9"/>
        <v>20800000</v>
      </c>
      <c r="FE87" s="89">
        <f t="shared" si="10"/>
        <v>44823</v>
      </c>
      <c r="FF87" s="56" t="str">
        <f t="shared" ca="1" si="11"/>
        <v xml:space="preserve"> TERMINADO</v>
      </c>
      <c r="FG87" s="99"/>
      <c r="FH87" s="99"/>
      <c r="FI87" s="102"/>
      <c r="FJ87" s="92" t="s">
        <v>690</v>
      </c>
    </row>
    <row r="88" spans="1:16354" ht="15">
      <c r="A88" s="55">
        <v>66890</v>
      </c>
      <c r="B88" s="55" t="s">
        <v>2002</v>
      </c>
      <c r="C88" s="53" t="s">
        <v>2003</v>
      </c>
      <c r="D88" s="103" t="s">
        <v>2700</v>
      </c>
      <c r="E88" s="103"/>
      <c r="F88" s="3">
        <v>86</v>
      </c>
      <c r="G88" s="54" t="s">
        <v>2005</v>
      </c>
      <c r="H88" s="55">
        <v>193</v>
      </c>
      <c r="I88" s="56" t="s">
        <v>2006</v>
      </c>
      <c r="J88" s="103" t="s">
        <v>2701</v>
      </c>
      <c r="K88" s="57" t="s">
        <v>2418</v>
      </c>
      <c r="L88" s="58" t="s">
        <v>2702</v>
      </c>
      <c r="M88" s="59" t="s">
        <v>2010</v>
      </c>
      <c r="N88" s="59" t="s">
        <v>2058</v>
      </c>
      <c r="O88" s="59">
        <v>330</v>
      </c>
      <c r="P88" s="60">
        <v>44574</v>
      </c>
      <c r="Q88" s="59">
        <v>62800000</v>
      </c>
      <c r="R88" s="61" t="s">
        <v>2012</v>
      </c>
      <c r="S88" s="104" t="s">
        <v>2013</v>
      </c>
      <c r="T88" s="63" t="s">
        <v>2014</v>
      </c>
      <c r="U88" s="57"/>
      <c r="V88" s="57"/>
      <c r="W88" s="57"/>
      <c r="X88" s="164"/>
      <c r="Y88" s="164"/>
      <c r="Z88" s="164"/>
      <c r="AA88" s="164"/>
      <c r="AB88" s="164"/>
      <c r="AC88" s="63" t="s">
        <v>2014</v>
      </c>
      <c r="AD88" s="57"/>
      <c r="AE88" s="57"/>
      <c r="AF88" s="57"/>
      <c r="AG88" s="57"/>
      <c r="AH88" s="65">
        <f t="shared" si="7"/>
        <v>62800000</v>
      </c>
      <c r="AI88" s="66" t="s">
        <v>2188</v>
      </c>
      <c r="AJ88" s="67" t="s">
        <v>691</v>
      </c>
      <c r="AK88" s="68" t="s">
        <v>693</v>
      </c>
      <c r="AL88" s="69" t="s">
        <v>2017</v>
      </c>
      <c r="AM88" s="59">
        <v>79744841</v>
      </c>
      <c r="AN88" s="59">
        <v>8</v>
      </c>
      <c r="AO88" s="61" t="s">
        <v>2018</v>
      </c>
      <c r="AP88" s="94">
        <v>27895</v>
      </c>
      <c r="AQ88" s="72">
        <f t="shared" si="12"/>
        <v>45.660273972602738</v>
      </c>
      <c r="AR88" s="62"/>
      <c r="AS88" s="66"/>
      <c r="AT88" s="57"/>
      <c r="AU88" s="62" t="s">
        <v>2063</v>
      </c>
      <c r="AV88" s="62" t="s">
        <v>2707</v>
      </c>
      <c r="AW88" s="66">
        <v>3123201745</v>
      </c>
      <c r="AX88" t="s">
        <v>2708</v>
      </c>
      <c r="AY88" s="75">
        <v>44580</v>
      </c>
      <c r="AZ88" s="165">
        <v>20800000</v>
      </c>
      <c r="BA88" s="77">
        <v>2600000</v>
      </c>
      <c r="BB88" s="3" t="s">
        <v>2034</v>
      </c>
      <c r="BC88" s="3">
        <v>8</v>
      </c>
      <c r="BD88" s="3"/>
      <c r="BE88" s="79">
        <f t="shared" si="8"/>
        <v>240</v>
      </c>
      <c r="BF88" s="56" t="s">
        <v>2294</v>
      </c>
      <c r="BG88" s="80">
        <v>20226620001263</v>
      </c>
      <c r="BH88" s="163">
        <v>4</v>
      </c>
      <c r="BI88" s="82">
        <v>386</v>
      </c>
      <c r="BJ88" s="83">
        <v>44581</v>
      </c>
      <c r="BK88" s="82">
        <v>20800000</v>
      </c>
      <c r="BL88" s="98"/>
      <c r="BM88" s="99"/>
      <c r="BN88" s="99"/>
      <c r="BO88" s="99"/>
      <c r="BP88" s="99"/>
      <c r="BQ88" s="99"/>
      <c r="BR88" s="115" t="s">
        <v>2709</v>
      </c>
      <c r="BS88" s="89" t="s">
        <v>2706</v>
      </c>
      <c r="BT88" s="166">
        <v>44581</v>
      </c>
      <c r="BU88" s="83">
        <v>44581</v>
      </c>
      <c r="BV88" s="83">
        <v>44823</v>
      </c>
      <c r="BW88" s="98"/>
      <c r="BX88" s="167"/>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101"/>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0">
        <f t="shared" si="9"/>
        <v>20800000</v>
      </c>
      <c r="FE88" s="89">
        <f t="shared" si="10"/>
        <v>44823</v>
      </c>
      <c r="FF88" s="56" t="str">
        <f t="shared" ca="1" si="11"/>
        <v xml:space="preserve"> TERMINADO</v>
      </c>
      <c r="FG88" s="99"/>
      <c r="FH88" s="99"/>
      <c r="FI88" s="102"/>
      <c r="FJ88" s="92" t="s">
        <v>690</v>
      </c>
    </row>
    <row r="89" spans="1:16354" ht="15">
      <c r="A89" s="55">
        <v>66890</v>
      </c>
      <c r="B89" s="55" t="s">
        <v>2002</v>
      </c>
      <c r="C89" s="53" t="s">
        <v>2003</v>
      </c>
      <c r="D89" s="103" t="s">
        <v>2700</v>
      </c>
      <c r="E89" s="103"/>
      <c r="F89" s="3">
        <v>87</v>
      </c>
      <c r="G89" s="54" t="s">
        <v>2005</v>
      </c>
      <c r="H89" s="55">
        <v>195</v>
      </c>
      <c r="I89" s="56" t="s">
        <v>2006</v>
      </c>
      <c r="J89" s="103" t="s">
        <v>2701</v>
      </c>
      <c r="K89" s="57" t="s">
        <v>2418</v>
      </c>
      <c r="L89" s="58" t="s">
        <v>2702</v>
      </c>
      <c r="M89" s="59" t="s">
        <v>2010</v>
      </c>
      <c r="N89" s="59" t="s">
        <v>2058</v>
      </c>
      <c r="O89" s="59">
        <v>330</v>
      </c>
      <c r="P89" s="60">
        <v>44574</v>
      </c>
      <c r="Q89" s="59">
        <v>62800000</v>
      </c>
      <c r="R89" s="61" t="s">
        <v>2012</v>
      </c>
      <c r="S89" s="104" t="s">
        <v>2013</v>
      </c>
      <c r="T89" s="63" t="s">
        <v>2014</v>
      </c>
      <c r="U89" s="57"/>
      <c r="V89" s="57"/>
      <c r="W89" s="57"/>
      <c r="X89" s="164"/>
      <c r="Y89" s="164"/>
      <c r="Z89" s="164"/>
      <c r="AA89" s="164"/>
      <c r="AB89" s="164"/>
      <c r="AC89" s="63" t="s">
        <v>2014</v>
      </c>
      <c r="AD89" s="57"/>
      <c r="AE89" s="57"/>
      <c r="AF89" s="57"/>
      <c r="AG89" s="57"/>
      <c r="AH89" s="65">
        <f t="shared" si="7"/>
        <v>62800000</v>
      </c>
      <c r="AI89" s="66" t="s">
        <v>2188</v>
      </c>
      <c r="AJ89" s="67" t="s">
        <v>694</v>
      </c>
      <c r="AK89" s="68" t="s">
        <v>2710</v>
      </c>
      <c r="AL89" s="69" t="s">
        <v>2017</v>
      </c>
      <c r="AM89" s="59">
        <v>79736368</v>
      </c>
      <c r="AN89" s="59">
        <v>1</v>
      </c>
      <c r="AO89" s="61" t="s">
        <v>2018</v>
      </c>
      <c r="AP89" s="94">
        <v>27467</v>
      </c>
      <c r="AQ89" s="72">
        <f t="shared" si="12"/>
        <v>46.832876712328769</v>
      </c>
      <c r="AR89" s="62"/>
      <c r="AS89" s="66"/>
      <c r="AT89" s="57"/>
      <c r="AU89" s="62" t="s">
        <v>2063</v>
      </c>
      <c r="AV89" s="62" t="s">
        <v>2711</v>
      </c>
      <c r="AW89" s="66">
        <v>3125543546</v>
      </c>
      <c r="AX89" t="s">
        <v>2712</v>
      </c>
      <c r="AY89" s="75">
        <v>44581</v>
      </c>
      <c r="AZ89" s="165">
        <v>20800000</v>
      </c>
      <c r="BA89" s="77">
        <v>2600000</v>
      </c>
      <c r="BB89" s="3" t="s">
        <v>2034</v>
      </c>
      <c r="BC89" s="3">
        <v>8</v>
      </c>
      <c r="BD89" s="3"/>
      <c r="BE89" s="79">
        <f t="shared" si="8"/>
        <v>240</v>
      </c>
      <c r="BF89" s="56" t="s">
        <v>2294</v>
      </c>
      <c r="BG89" s="80">
        <v>20226620001263</v>
      </c>
      <c r="BH89" s="163">
        <v>4</v>
      </c>
      <c r="BI89" s="82">
        <v>384</v>
      </c>
      <c r="BJ89" s="83">
        <v>44581</v>
      </c>
      <c r="BK89" s="82">
        <v>20800000</v>
      </c>
      <c r="BL89" s="98"/>
      <c r="BM89" s="99"/>
      <c r="BN89" s="99"/>
      <c r="BO89" s="99"/>
      <c r="BP89" s="99"/>
      <c r="BQ89" s="99"/>
      <c r="BR89" s="115" t="s">
        <v>2713</v>
      </c>
      <c r="BS89" s="89" t="s">
        <v>2714</v>
      </c>
      <c r="BT89" s="166">
        <v>44581</v>
      </c>
      <c r="BU89" s="83">
        <v>44582</v>
      </c>
      <c r="BV89" s="83">
        <v>44824</v>
      </c>
      <c r="BW89" s="98"/>
      <c r="BX89" s="167"/>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101"/>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0">
        <f t="shared" si="9"/>
        <v>20800000</v>
      </c>
      <c r="FE89" s="89">
        <f t="shared" si="10"/>
        <v>44824</v>
      </c>
      <c r="FF89" s="56" t="str">
        <f t="shared" ca="1" si="11"/>
        <v xml:space="preserve"> TERMINADO</v>
      </c>
      <c r="FG89" s="99"/>
      <c r="FH89" s="99"/>
      <c r="FI89" s="102"/>
      <c r="FJ89" s="92" t="s">
        <v>690</v>
      </c>
    </row>
    <row r="90" spans="1:16354" ht="15">
      <c r="A90" s="55">
        <v>68491</v>
      </c>
      <c r="B90" s="55" t="s">
        <v>2002</v>
      </c>
      <c r="C90" s="53" t="s">
        <v>2003</v>
      </c>
      <c r="D90" s="103" t="s">
        <v>2715</v>
      </c>
      <c r="E90" s="103"/>
      <c r="F90" s="3">
        <v>88</v>
      </c>
      <c r="G90" s="54" t="s">
        <v>2005</v>
      </c>
      <c r="H90" s="55">
        <v>259</v>
      </c>
      <c r="I90" s="56" t="s">
        <v>2006</v>
      </c>
      <c r="J90" s="103" t="s">
        <v>2716</v>
      </c>
      <c r="K90" s="57" t="s">
        <v>2353</v>
      </c>
      <c r="L90" s="58" t="s">
        <v>2717</v>
      </c>
      <c r="M90" s="59" t="s">
        <v>2010</v>
      </c>
      <c r="N90" s="59" t="s">
        <v>2011</v>
      </c>
      <c r="O90" s="59">
        <v>355</v>
      </c>
      <c r="P90" s="60">
        <v>44575</v>
      </c>
      <c r="Q90" s="59">
        <v>41600000</v>
      </c>
      <c r="R90" s="61" t="s">
        <v>2012</v>
      </c>
      <c r="S90" s="104" t="s">
        <v>2013</v>
      </c>
      <c r="T90" s="63" t="s">
        <v>2014</v>
      </c>
      <c r="U90" s="57"/>
      <c r="V90" s="57"/>
      <c r="W90" s="57"/>
      <c r="X90" s="164"/>
      <c r="Y90" s="164"/>
      <c r="Z90" s="164"/>
      <c r="AA90" s="164"/>
      <c r="AB90" s="164"/>
      <c r="AC90" s="63" t="s">
        <v>2014</v>
      </c>
      <c r="AD90" s="57"/>
      <c r="AE90" s="57"/>
      <c r="AF90" s="57"/>
      <c r="AG90" s="57"/>
      <c r="AH90" s="65">
        <f t="shared" si="7"/>
        <v>41600000</v>
      </c>
      <c r="AI90" s="66" t="s">
        <v>2015</v>
      </c>
      <c r="AJ90" s="67" t="s">
        <v>699</v>
      </c>
      <c r="AK90" s="68" t="s">
        <v>702</v>
      </c>
      <c r="AL90" s="69" t="s">
        <v>2017</v>
      </c>
      <c r="AM90" s="59">
        <v>1073244984</v>
      </c>
      <c r="AN90" s="59">
        <v>6</v>
      </c>
      <c r="AO90" s="61" t="s">
        <v>2018</v>
      </c>
      <c r="AP90" s="94">
        <v>35049</v>
      </c>
      <c r="AQ90" s="72">
        <f t="shared" si="12"/>
        <v>26.06027397260274</v>
      </c>
      <c r="AR90" s="62"/>
      <c r="AS90" s="66"/>
      <c r="AT90" s="57"/>
      <c r="AU90" s="62" t="s">
        <v>2595</v>
      </c>
      <c r="AV90" s="62" t="s">
        <v>2718</v>
      </c>
      <c r="AW90" s="66">
        <v>3102802879</v>
      </c>
      <c r="AX90" t="s">
        <v>2719</v>
      </c>
      <c r="AY90" s="75">
        <v>44579</v>
      </c>
      <c r="AZ90" s="165">
        <v>41600000</v>
      </c>
      <c r="BA90" s="77">
        <v>5200000</v>
      </c>
      <c r="BB90" s="3" t="s">
        <v>2034</v>
      </c>
      <c r="BC90" s="3">
        <v>8</v>
      </c>
      <c r="BD90" s="3"/>
      <c r="BE90" s="79">
        <f t="shared" si="8"/>
        <v>240</v>
      </c>
      <c r="BF90" s="56" t="s">
        <v>2355</v>
      </c>
      <c r="BG90" s="80">
        <v>20226620070311</v>
      </c>
      <c r="BH90" s="163">
        <v>1</v>
      </c>
      <c r="BI90" s="82">
        <v>364</v>
      </c>
      <c r="BJ90" s="83">
        <v>44580</v>
      </c>
      <c r="BK90" s="82">
        <v>41600000</v>
      </c>
      <c r="BL90" s="98"/>
      <c r="BM90" s="99"/>
      <c r="BN90" s="99"/>
      <c r="BO90" s="99"/>
      <c r="BP90" s="99"/>
      <c r="BQ90" s="99"/>
      <c r="BR90" s="115" t="s">
        <v>2720</v>
      </c>
      <c r="BS90" s="89" t="s">
        <v>2699</v>
      </c>
      <c r="BT90" s="166">
        <v>44580</v>
      </c>
      <c r="BU90" s="83">
        <v>44580</v>
      </c>
      <c r="BV90" s="83">
        <v>44822</v>
      </c>
      <c r="BW90" s="98"/>
      <c r="BX90" s="167"/>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101"/>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0">
        <f t="shared" si="9"/>
        <v>41600000</v>
      </c>
      <c r="FE90" s="89">
        <f t="shared" si="10"/>
        <v>44822</v>
      </c>
      <c r="FF90" s="56" t="str">
        <f t="shared" ca="1" si="11"/>
        <v xml:space="preserve"> TERMINADO</v>
      </c>
      <c r="FG90" s="99"/>
      <c r="FH90" s="99"/>
      <c r="FI90" s="102"/>
      <c r="FJ90" s="92" t="s">
        <v>706</v>
      </c>
    </row>
    <row r="91" spans="1:16354" ht="15">
      <c r="A91" s="55">
        <v>68298</v>
      </c>
      <c r="B91" s="55" t="s">
        <v>2002</v>
      </c>
      <c r="C91" s="53" t="s">
        <v>2003</v>
      </c>
      <c r="D91" s="103" t="s">
        <v>2721</v>
      </c>
      <c r="E91" s="103"/>
      <c r="F91" s="3">
        <v>89</v>
      </c>
      <c r="G91" s="54" t="s">
        <v>2005</v>
      </c>
      <c r="H91" s="55">
        <v>236</v>
      </c>
      <c r="I91" s="56" t="s">
        <v>2006</v>
      </c>
      <c r="J91" s="103" t="s">
        <v>2722</v>
      </c>
      <c r="K91" s="57" t="s">
        <v>2372</v>
      </c>
      <c r="L91" s="58" t="s">
        <v>2723</v>
      </c>
      <c r="M91" s="59" t="s">
        <v>2010</v>
      </c>
      <c r="N91" s="59" t="s">
        <v>2011</v>
      </c>
      <c r="O91" s="59">
        <v>347</v>
      </c>
      <c r="P91" s="60">
        <v>44575</v>
      </c>
      <c r="Q91" s="59">
        <v>60000000</v>
      </c>
      <c r="R91" s="61" t="s">
        <v>2012</v>
      </c>
      <c r="S91" s="104" t="s">
        <v>2013</v>
      </c>
      <c r="T91" s="63" t="s">
        <v>2014</v>
      </c>
      <c r="U91" s="57"/>
      <c r="V91" s="57"/>
      <c r="W91" s="57"/>
      <c r="X91" s="164"/>
      <c r="Y91" s="164"/>
      <c r="Z91" s="164"/>
      <c r="AA91" s="164"/>
      <c r="AB91" s="164"/>
      <c r="AC91" s="63" t="s">
        <v>2014</v>
      </c>
      <c r="AD91" s="57"/>
      <c r="AE91" s="57"/>
      <c r="AF91" s="57"/>
      <c r="AG91" s="57"/>
      <c r="AH91" s="65">
        <f t="shared" si="7"/>
        <v>60000000</v>
      </c>
      <c r="AI91" s="66" t="s">
        <v>2061</v>
      </c>
      <c r="AJ91" s="67" t="s">
        <v>707</v>
      </c>
      <c r="AK91" s="68" t="s">
        <v>2724</v>
      </c>
      <c r="AL91" s="69" t="s">
        <v>2017</v>
      </c>
      <c r="AM91" s="59">
        <v>1022968862</v>
      </c>
      <c r="AN91" s="59">
        <v>8</v>
      </c>
      <c r="AO91" s="61" t="s">
        <v>2018</v>
      </c>
      <c r="AP91" s="94">
        <v>33414</v>
      </c>
      <c r="AQ91" s="72">
        <f t="shared" si="12"/>
        <v>30.539726027397261</v>
      </c>
      <c r="AR91" s="62"/>
      <c r="AS91" s="66"/>
      <c r="AT91" s="57"/>
      <c r="AU91" s="62" t="s">
        <v>2725</v>
      </c>
      <c r="AV91" s="62" t="s">
        <v>2726</v>
      </c>
      <c r="AW91" s="66">
        <v>3229487015</v>
      </c>
      <c r="AX91" t="s">
        <v>2727</v>
      </c>
      <c r="AY91" s="75">
        <v>44579</v>
      </c>
      <c r="AZ91" s="165">
        <v>60000000</v>
      </c>
      <c r="BA91" s="77">
        <v>7500000</v>
      </c>
      <c r="BB91" s="3" t="s">
        <v>2034</v>
      </c>
      <c r="BC91" s="3">
        <v>8</v>
      </c>
      <c r="BD91" s="3"/>
      <c r="BE91" s="79">
        <f t="shared" si="8"/>
        <v>240</v>
      </c>
      <c r="BF91" s="56" t="s">
        <v>2083</v>
      </c>
      <c r="BG91" s="80">
        <v>20226620001353</v>
      </c>
      <c r="BH91" s="163">
        <v>1</v>
      </c>
      <c r="BI91" s="82">
        <v>366</v>
      </c>
      <c r="BJ91" s="83">
        <v>44580</v>
      </c>
      <c r="BK91" s="82">
        <v>60000000</v>
      </c>
      <c r="BL91" s="98"/>
      <c r="BM91" s="99"/>
      <c r="BN91" s="99"/>
      <c r="BO91" s="99"/>
      <c r="BP91" s="99"/>
      <c r="BQ91" s="99"/>
      <c r="BR91" s="115" t="s">
        <v>2728</v>
      </c>
      <c r="BS91" s="89" t="s">
        <v>2729</v>
      </c>
      <c r="BT91" s="166">
        <v>44580</v>
      </c>
      <c r="BU91" s="83">
        <v>44580</v>
      </c>
      <c r="BV91" s="83">
        <v>44822</v>
      </c>
      <c r="BW91" s="98"/>
      <c r="BX91" s="167"/>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101"/>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0">
        <f t="shared" si="9"/>
        <v>60000000</v>
      </c>
      <c r="FE91" s="89">
        <f t="shared" si="10"/>
        <v>44822</v>
      </c>
      <c r="FF91" s="56" t="str">
        <f t="shared" ca="1" si="11"/>
        <v xml:space="preserve"> TERMINADO</v>
      </c>
      <c r="FG91" s="99"/>
      <c r="FH91" s="99"/>
      <c r="FI91" s="102"/>
      <c r="FJ91" s="92" t="s">
        <v>712</v>
      </c>
    </row>
    <row r="92" spans="1:16354" ht="15">
      <c r="A92" s="55">
        <v>68707</v>
      </c>
      <c r="B92" s="55" t="s">
        <v>2002</v>
      </c>
      <c r="C92" s="53" t="s">
        <v>2003</v>
      </c>
      <c r="D92" s="103" t="s">
        <v>2730</v>
      </c>
      <c r="E92" s="103"/>
      <c r="F92" s="212">
        <v>90</v>
      </c>
      <c r="G92" s="54" t="s">
        <v>2005</v>
      </c>
      <c r="H92" s="55">
        <v>283</v>
      </c>
      <c r="I92" s="56" t="s">
        <v>2006</v>
      </c>
      <c r="J92" s="103" t="s">
        <v>2505</v>
      </c>
      <c r="K92" s="57" t="s">
        <v>2506</v>
      </c>
      <c r="L92" s="58" t="s">
        <v>2507</v>
      </c>
      <c r="M92" s="59" t="s">
        <v>2010</v>
      </c>
      <c r="N92" s="59" t="s">
        <v>2011</v>
      </c>
      <c r="O92" s="59">
        <v>365</v>
      </c>
      <c r="P92" s="60">
        <v>44578</v>
      </c>
      <c r="Q92" s="59">
        <v>40000000</v>
      </c>
      <c r="R92" s="61" t="s">
        <v>2012</v>
      </c>
      <c r="S92" s="104" t="s">
        <v>2013</v>
      </c>
      <c r="T92" s="63" t="s">
        <v>2014</v>
      </c>
      <c r="U92" s="57"/>
      <c r="V92" s="57"/>
      <c r="W92" s="57"/>
      <c r="X92" s="164"/>
      <c r="Y92" s="164"/>
      <c r="Z92" s="164"/>
      <c r="AA92" s="164"/>
      <c r="AB92" s="164"/>
      <c r="AC92" s="63" t="s">
        <v>2014</v>
      </c>
      <c r="AD92" s="57"/>
      <c r="AE92" s="57"/>
      <c r="AF92" s="57"/>
      <c r="AG92" s="57"/>
      <c r="AH92" s="65">
        <f t="shared" si="7"/>
        <v>40000000</v>
      </c>
      <c r="AI92" s="66" t="s">
        <v>2173</v>
      </c>
      <c r="AJ92" s="67" t="s">
        <v>2731</v>
      </c>
      <c r="AK92" s="213" t="s">
        <v>2732</v>
      </c>
      <c r="AL92" s="69" t="s">
        <v>2017</v>
      </c>
      <c r="AM92" s="59">
        <v>1032428071</v>
      </c>
      <c r="AN92" s="59">
        <v>9</v>
      </c>
      <c r="AO92" s="61" t="s">
        <v>2018</v>
      </c>
      <c r="AP92" s="94">
        <v>32604</v>
      </c>
      <c r="AQ92" s="72">
        <f t="shared" si="12"/>
        <v>32.758904109589039</v>
      </c>
      <c r="AR92" s="62"/>
      <c r="AS92" s="66"/>
      <c r="AT92" s="57"/>
      <c r="AU92" s="62" t="s">
        <v>2429</v>
      </c>
      <c r="AV92" s="62" t="s">
        <v>2733</v>
      </c>
      <c r="AW92" s="66">
        <v>30222902160</v>
      </c>
      <c r="AX92" t="s">
        <v>2734</v>
      </c>
      <c r="AY92" s="75">
        <v>44581</v>
      </c>
      <c r="AZ92" s="165">
        <v>40000000</v>
      </c>
      <c r="BA92" s="77">
        <v>5000000</v>
      </c>
      <c r="BB92" s="3" t="s">
        <v>2034</v>
      </c>
      <c r="BC92" s="3">
        <v>8</v>
      </c>
      <c r="BD92" s="3"/>
      <c r="BE92" s="79">
        <f t="shared" si="8"/>
        <v>240</v>
      </c>
      <c r="BF92" s="56" t="s">
        <v>2023</v>
      </c>
      <c r="BG92" s="80">
        <v>20226620001363</v>
      </c>
      <c r="BH92" s="163">
        <v>1</v>
      </c>
      <c r="BI92" s="82">
        <v>382</v>
      </c>
      <c r="BJ92" s="83">
        <v>44581</v>
      </c>
      <c r="BK92" s="82">
        <v>40000000</v>
      </c>
      <c r="BL92" s="98"/>
      <c r="BM92" s="99"/>
      <c r="BN92" s="99"/>
      <c r="BO92" s="99"/>
      <c r="BP92" s="99"/>
      <c r="BQ92" s="99"/>
      <c r="BR92" s="115" t="s">
        <v>2735</v>
      </c>
      <c r="BS92" s="89" t="s">
        <v>2608</v>
      </c>
      <c r="BT92" s="166">
        <v>44582</v>
      </c>
      <c r="BU92" s="83">
        <v>44582</v>
      </c>
      <c r="BV92" s="83">
        <v>44824</v>
      </c>
      <c r="BW92" s="98"/>
      <c r="BX92" s="167"/>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101"/>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0">
        <f t="shared" si="9"/>
        <v>40000000</v>
      </c>
      <c r="FE92" s="89">
        <f t="shared" si="10"/>
        <v>44824</v>
      </c>
      <c r="FF92" s="56" t="str">
        <f t="shared" ca="1" si="11"/>
        <v xml:space="preserve"> TERMINADO</v>
      </c>
      <c r="FG92" s="99"/>
      <c r="FH92" s="99"/>
      <c r="FI92" s="102"/>
      <c r="FJ92" s="92" t="s">
        <v>2736</v>
      </c>
    </row>
    <row r="93" spans="1:16354" ht="15">
      <c r="A93" s="55">
        <v>69081</v>
      </c>
      <c r="B93" s="55" t="s">
        <v>2002</v>
      </c>
      <c r="C93" s="53" t="s">
        <v>2003</v>
      </c>
      <c r="D93" s="103" t="s">
        <v>2737</v>
      </c>
      <c r="E93" s="103"/>
      <c r="F93" s="3">
        <v>91</v>
      </c>
      <c r="G93" s="54" t="s">
        <v>2648</v>
      </c>
      <c r="H93" s="55">
        <v>152</v>
      </c>
      <c r="I93" s="56" t="s">
        <v>2006</v>
      </c>
      <c r="J93" s="103" t="s">
        <v>2738</v>
      </c>
      <c r="K93" s="57" t="s">
        <v>2650</v>
      </c>
      <c r="L93" s="58" t="s">
        <v>2739</v>
      </c>
      <c r="M93" s="59" t="s">
        <v>2010</v>
      </c>
      <c r="N93" s="59" t="s">
        <v>2058</v>
      </c>
      <c r="O93" s="59">
        <v>385</v>
      </c>
      <c r="P93" s="60">
        <v>44578</v>
      </c>
      <c r="Q93" s="59">
        <v>55200000</v>
      </c>
      <c r="R93" s="116" t="s">
        <v>2652</v>
      </c>
      <c r="S93" s="104" t="s">
        <v>2653</v>
      </c>
      <c r="T93" s="63" t="s">
        <v>2014</v>
      </c>
      <c r="U93" s="57"/>
      <c r="V93" s="57"/>
      <c r="W93" s="57"/>
      <c r="X93" s="164"/>
      <c r="Y93" s="164"/>
      <c r="Z93" s="164"/>
      <c r="AA93" s="164"/>
      <c r="AB93" s="164"/>
      <c r="AC93" s="63" t="s">
        <v>2014</v>
      </c>
      <c r="AD93" s="57"/>
      <c r="AE93" s="57"/>
      <c r="AF93" s="57"/>
      <c r="AG93" s="57"/>
      <c r="AH93" s="65">
        <f t="shared" si="7"/>
        <v>55200000</v>
      </c>
      <c r="AI93" s="66" t="s">
        <v>2015</v>
      </c>
      <c r="AJ93" s="67" t="s">
        <v>714</v>
      </c>
      <c r="AK93" s="68" t="s">
        <v>717</v>
      </c>
      <c r="AL93" s="69" t="s">
        <v>2017</v>
      </c>
      <c r="AM93" s="59">
        <v>80231076</v>
      </c>
      <c r="AN93" s="59">
        <v>1</v>
      </c>
      <c r="AO93" s="61" t="s">
        <v>2018</v>
      </c>
      <c r="AP93" s="94">
        <v>29374</v>
      </c>
      <c r="AQ93" s="72">
        <f t="shared" si="12"/>
        <v>41.608219178082194</v>
      </c>
      <c r="AR93" s="62"/>
      <c r="AS93" s="66"/>
      <c r="AT93" s="57"/>
      <c r="AU93" s="62" t="s">
        <v>2063</v>
      </c>
      <c r="AV93" s="62" t="s">
        <v>2740</v>
      </c>
      <c r="AW93" s="66">
        <v>3138781011</v>
      </c>
      <c r="AX93" t="s">
        <v>2741</v>
      </c>
      <c r="AY93" s="75">
        <v>44588</v>
      </c>
      <c r="AZ93" s="165">
        <v>18400000</v>
      </c>
      <c r="BA93" s="77">
        <v>2300000</v>
      </c>
      <c r="BB93" s="3" t="s">
        <v>2034</v>
      </c>
      <c r="BC93" s="3">
        <v>8</v>
      </c>
      <c r="BD93" s="3"/>
      <c r="BE93" s="79">
        <f t="shared" si="8"/>
        <v>240</v>
      </c>
      <c r="BF93" s="56" t="s">
        <v>1510</v>
      </c>
      <c r="BG93" s="80">
        <v>20226620001313</v>
      </c>
      <c r="BH93" s="163">
        <v>5</v>
      </c>
      <c r="BI93" s="82">
        <v>487</v>
      </c>
      <c r="BJ93" s="83">
        <v>44588</v>
      </c>
      <c r="BK93" s="82">
        <v>18400000</v>
      </c>
      <c r="BL93" s="98"/>
      <c r="BM93" s="99"/>
      <c r="BN93" s="99"/>
      <c r="BO93" s="99"/>
      <c r="BP93" s="99"/>
      <c r="BQ93" s="99"/>
      <c r="BR93" s="115" t="s">
        <v>2742</v>
      </c>
      <c r="BS93" s="89" t="s">
        <v>2743</v>
      </c>
      <c r="BT93" s="166">
        <v>44589</v>
      </c>
      <c r="BU93" s="83">
        <v>44593</v>
      </c>
      <c r="BV93" s="83">
        <v>44834</v>
      </c>
      <c r="BW93" s="98"/>
      <c r="BX93" s="167"/>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101"/>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0">
        <f t="shared" si="9"/>
        <v>18400000</v>
      </c>
      <c r="FE93" s="89">
        <f t="shared" si="10"/>
        <v>44834</v>
      </c>
      <c r="FF93" s="56" t="str">
        <f t="shared" ca="1" si="11"/>
        <v>EN EJECUCION</v>
      </c>
      <c r="FG93" s="99"/>
      <c r="FH93" s="99"/>
      <c r="FI93" s="102"/>
      <c r="FJ93" s="92" t="s">
        <v>722</v>
      </c>
    </row>
    <row r="94" spans="1:16354" ht="15">
      <c r="A94" s="55">
        <v>69015</v>
      </c>
      <c r="B94" s="55" t="s">
        <v>2002</v>
      </c>
      <c r="C94" s="53" t="s">
        <v>2003</v>
      </c>
      <c r="D94" s="103" t="s">
        <v>2744</v>
      </c>
      <c r="E94" s="103"/>
      <c r="F94" s="3">
        <v>92</v>
      </c>
      <c r="G94" s="54" t="s">
        <v>2455</v>
      </c>
      <c r="H94" s="55">
        <v>25</v>
      </c>
      <c r="I94" s="56" t="s">
        <v>2006</v>
      </c>
      <c r="J94" s="103" t="s">
        <v>2745</v>
      </c>
      <c r="K94" s="57" t="s">
        <v>2746</v>
      </c>
      <c r="L94" s="58" t="s">
        <v>2747</v>
      </c>
      <c r="M94" s="59" t="s">
        <v>2010</v>
      </c>
      <c r="N94" s="59" t="s">
        <v>2011</v>
      </c>
      <c r="O94" s="59">
        <v>380</v>
      </c>
      <c r="P94" s="60">
        <v>44578</v>
      </c>
      <c r="Q94" s="59">
        <v>80000000</v>
      </c>
      <c r="R94" s="116" t="s">
        <v>2456</v>
      </c>
      <c r="S94" s="104" t="s">
        <v>2457</v>
      </c>
      <c r="T94" s="63" t="s">
        <v>2014</v>
      </c>
      <c r="U94" s="57"/>
      <c r="V94" s="57"/>
      <c r="W94" s="57"/>
      <c r="X94" s="164"/>
      <c r="Y94" s="164"/>
      <c r="Z94" s="164"/>
      <c r="AA94" s="164"/>
      <c r="AB94" s="164"/>
      <c r="AC94" s="63" t="s">
        <v>2014</v>
      </c>
      <c r="AD94" s="57"/>
      <c r="AE94" s="57"/>
      <c r="AF94" s="57"/>
      <c r="AG94" s="57"/>
      <c r="AH94" s="65">
        <f t="shared" si="7"/>
        <v>80000000</v>
      </c>
      <c r="AI94" s="66" t="s">
        <v>2030</v>
      </c>
      <c r="AJ94" s="67" t="s">
        <v>723</v>
      </c>
      <c r="AK94" s="68" t="s">
        <v>726</v>
      </c>
      <c r="AL94" s="69" t="s">
        <v>2017</v>
      </c>
      <c r="AM94" s="59">
        <v>1079262381</v>
      </c>
      <c r="AN94" s="59">
        <v>3</v>
      </c>
      <c r="AO94" s="61" t="s">
        <v>2018</v>
      </c>
      <c r="AP94" s="94">
        <v>32533</v>
      </c>
      <c r="AQ94" s="72">
        <f t="shared" si="12"/>
        <v>32.953424657534249</v>
      </c>
      <c r="AR94" s="62"/>
      <c r="AS94" s="66"/>
      <c r="AT94" s="57"/>
      <c r="AU94" s="62" t="s">
        <v>2748</v>
      </c>
      <c r="AV94" s="62" t="s">
        <v>2749</v>
      </c>
      <c r="AW94" s="66">
        <v>3112881731</v>
      </c>
      <c r="AX94" t="s">
        <v>2750</v>
      </c>
      <c r="AY94" s="75">
        <v>44581</v>
      </c>
      <c r="AZ94" s="165">
        <v>40000000</v>
      </c>
      <c r="BA94" s="77">
        <v>5000000</v>
      </c>
      <c r="BB94" s="3" t="s">
        <v>2034</v>
      </c>
      <c r="BC94" s="3">
        <v>8</v>
      </c>
      <c r="BD94" s="3"/>
      <c r="BE94" s="79">
        <f t="shared" si="8"/>
        <v>240</v>
      </c>
      <c r="BF94" s="56" t="s">
        <v>2023</v>
      </c>
      <c r="BG94" s="80">
        <v>20226620001363</v>
      </c>
      <c r="BH94" s="163">
        <v>1</v>
      </c>
      <c r="BI94" s="82">
        <v>388</v>
      </c>
      <c r="BJ94" s="83">
        <v>44582</v>
      </c>
      <c r="BK94" s="82">
        <v>40000000</v>
      </c>
      <c r="BL94" s="98"/>
      <c r="BM94" s="99"/>
      <c r="BN94" s="99"/>
      <c r="BO94" s="99"/>
      <c r="BP94" s="99"/>
      <c r="BQ94" s="99"/>
      <c r="BR94" s="115" t="s">
        <v>2751</v>
      </c>
      <c r="BS94" s="89" t="s">
        <v>2617</v>
      </c>
      <c r="BT94" s="166">
        <v>44582</v>
      </c>
      <c r="BU94" s="83">
        <v>44585</v>
      </c>
      <c r="BV94" s="83">
        <v>44827</v>
      </c>
      <c r="BW94" s="98"/>
      <c r="BX94" s="167"/>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101"/>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0">
        <f t="shared" si="9"/>
        <v>40000000</v>
      </c>
      <c r="FE94" s="89">
        <f t="shared" si="10"/>
        <v>44827</v>
      </c>
      <c r="FF94" s="56" t="str">
        <f t="shared" ca="1" si="11"/>
        <v xml:space="preserve"> TERMINADO</v>
      </c>
      <c r="FG94" s="99"/>
      <c r="FH94" s="99"/>
      <c r="FI94" s="102"/>
      <c r="FJ94" s="92" t="s">
        <v>728</v>
      </c>
    </row>
    <row r="95" spans="1:16354" ht="15">
      <c r="A95" s="55">
        <v>68722</v>
      </c>
      <c r="B95" s="55" t="s">
        <v>2002</v>
      </c>
      <c r="C95" s="53" t="s">
        <v>2003</v>
      </c>
      <c r="D95" s="103" t="s">
        <v>2752</v>
      </c>
      <c r="E95" s="103"/>
      <c r="F95" s="3">
        <v>93</v>
      </c>
      <c r="G95" s="54" t="s">
        <v>2005</v>
      </c>
      <c r="H95" s="55">
        <v>246</v>
      </c>
      <c r="I95" s="56" t="s">
        <v>2006</v>
      </c>
      <c r="J95" s="103" t="s">
        <v>2753</v>
      </c>
      <c r="K95" s="57" t="s">
        <v>2299</v>
      </c>
      <c r="L95" s="58" t="s">
        <v>2754</v>
      </c>
      <c r="M95" s="59" t="s">
        <v>2010</v>
      </c>
      <c r="N95" s="59" t="s">
        <v>2058</v>
      </c>
      <c r="O95" s="59">
        <v>369</v>
      </c>
      <c r="P95" s="60">
        <v>44578</v>
      </c>
      <c r="Q95" s="59">
        <v>24400000</v>
      </c>
      <c r="R95" s="61" t="s">
        <v>2012</v>
      </c>
      <c r="S95" s="104" t="s">
        <v>2013</v>
      </c>
      <c r="T95" s="63" t="s">
        <v>2014</v>
      </c>
      <c r="U95" s="57"/>
      <c r="V95" s="57"/>
      <c r="W95" s="57"/>
      <c r="X95" s="164"/>
      <c r="Y95" s="164"/>
      <c r="Z95" s="164"/>
      <c r="AA95" s="164"/>
      <c r="AB95" s="164"/>
      <c r="AC95" s="63" t="s">
        <v>2014</v>
      </c>
      <c r="AD95" s="57"/>
      <c r="AE95" s="57"/>
      <c r="AF95" s="57"/>
      <c r="AG95" s="57"/>
      <c r="AH95" s="65">
        <f t="shared" si="7"/>
        <v>24400000</v>
      </c>
      <c r="AI95" s="66" t="s">
        <v>2071</v>
      </c>
      <c r="AJ95" s="67" t="s">
        <v>729</v>
      </c>
      <c r="AK95" s="68" t="s">
        <v>732</v>
      </c>
      <c r="AL95" s="69" t="s">
        <v>2017</v>
      </c>
      <c r="AM95" s="59">
        <v>1014211226</v>
      </c>
      <c r="AN95" s="59">
        <v>5</v>
      </c>
      <c r="AO95" s="61" t="s">
        <v>2018</v>
      </c>
      <c r="AP95" s="94">
        <v>33022</v>
      </c>
      <c r="AQ95" s="72">
        <f t="shared" si="12"/>
        <v>31.613698630136987</v>
      </c>
      <c r="AR95" s="62"/>
      <c r="AS95" s="66"/>
      <c r="AT95" s="57"/>
      <c r="AU95" s="62" t="s">
        <v>2755</v>
      </c>
      <c r="AV95" s="62" t="s">
        <v>2756</v>
      </c>
      <c r="AW95" s="66">
        <v>3003850528</v>
      </c>
      <c r="AX95" t="s">
        <v>2757</v>
      </c>
      <c r="AY95" s="75">
        <v>44580</v>
      </c>
      <c r="AZ95" s="165">
        <v>24400000</v>
      </c>
      <c r="BA95" s="77">
        <v>3050000</v>
      </c>
      <c r="BB95" s="3" t="s">
        <v>2034</v>
      </c>
      <c r="BC95" s="3">
        <v>8</v>
      </c>
      <c r="BD95" s="3"/>
      <c r="BE95" s="79">
        <f t="shared" si="8"/>
        <v>240</v>
      </c>
      <c r="BF95" s="56" t="s">
        <v>2304</v>
      </c>
      <c r="BG95" s="80">
        <v>20226620001273</v>
      </c>
      <c r="BH95" s="163">
        <v>1</v>
      </c>
      <c r="BI95" s="82">
        <v>375</v>
      </c>
      <c r="BJ95" s="83">
        <v>44581</v>
      </c>
      <c r="BK95" s="82">
        <v>24400000</v>
      </c>
      <c r="BL95" s="98"/>
      <c r="BM95" s="99"/>
      <c r="BN95" s="99"/>
      <c r="BO95" s="99"/>
      <c r="BP95" s="99"/>
      <c r="BQ95" s="99"/>
      <c r="BR95" s="215" t="s">
        <v>2758</v>
      </c>
      <c r="BS95" s="89" t="s">
        <v>2617</v>
      </c>
      <c r="BT95" s="166">
        <v>44581</v>
      </c>
      <c r="BU95" s="83">
        <v>44582</v>
      </c>
      <c r="BV95" s="83">
        <v>44824</v>
      </c>
      <c r="BW95" s="98"/>
      <c r="BX95" s="167"/>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101"/>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0">
        <f t="shared" si="9"/>
        <v>24400000</v>
      </c>
      <c r="FE95" s="89">
        <f t="shared" si="10"/>
        <v>44824</v>
      </c>
      <c r="FF95" s="56" t="str">
        <f t="shared" ca="1" si="11"/>
        <v xml:space="preserve"> TERMINADO</v>
      </c>
      <c r="FG95" s="99"/>
      <c r="FH95" s="99"/>
      <c r="FI95" s="102"/>
      <c r="FJ95" s="92" t="s">
        <v>736</v>
      </c>
    </row>
    <row r="96" spans="1:16354" ht="15">
      <c r="A96" s="55">
        <v>68743</v>
      </c>
      <c r="B96" s="55" t="s">
        <v>2002</v>
      </c>
      <c r="C96" s="53" t="s">
        <v>2003</v>
      </c>
      <c r="D96" s="103" t="s">
        <v>2759</v>
      </c>
      <c r="E96" s="103"/>
      <c r="F96" s="3">
        <v>94</v>
      </c>
      <c r="G96" s="54" t="s">
        <v>2005</v>
      </c>
      <c r="H96" s="55">
        <v>170</v>
      </c>
      <c r="I96" s="56" t="s">
        <v>2006</v>
      </c>
      <c r="J96" s="103" t="s">
        <v>2760</v>
      </c>
      <c r="K96" s="57" t="s">
        <v>2259</v>
      </c>
      <c r="L96" s="58" t="s">
        <v>2761</v>
      </c>
      <c r="M96" s="59" t="s">
        <v>2010</v>
      </c>
      <c r="N96" s="59" t="s">
        <v>2011</v>
      </c>
      <c r="O96" s="59">
        <v>370</v>
      </c>
      <c r="P96" s="60">
        <v>44578</v>
      </c>
      <c r="Q96" s="59">
        <v>40000000</v>
      </c>
      <c r="R96" s="61" t="s">
        <v>2012</v>
      </c>
      <c r="S96" s="104" t="s">
        <v>2013</v>
      </c>
      <c r="T96" s="63" t="s">
        <v>2014</v>
      </c>
      <c r="U96" s="57"/>
      <c r="V96" s="57"/>
      <c r="W96" s="57"/>
      <c r="X96" s="164"/>
      <c r="Y96" s="164"/>
      <c r="Z96" s="164"/>
      <c r="AA96" s="164"/>
      <c r="AB96" s="164"/>
      <c r="AC96" s="63" t="s">
        <v>2014</v>
      </c>
      <c r="AD96" s="57"/>
      <c r="AE96" s="57"/>
      <c r="AF96" s="57"/>
      <c r="AG96" s="57"/>
      <c r="AH96" s="65">
        <f t="shared" si="7"/>
        <v>40000000</v>
      </c>
      <c r="AI96" s="66" t="s">
        <v>2071</v>
      </c>
      <c r="AJ96" s="67" t="s">
        <v>737</v>
      </c>
      <c r="AK96" s="68" t="s">
        <v>740</v>
      </c>
      <c r="AL96" s="69" t="s">
        <v>2017</v>
      </c>
      <c r="AM96" s="59">
        <v>73164323</v>
      </c>
      <c r="AN96" s="59">
        <v>3</v>
      </c>
      <c r="AO96" s="61" t="s">
        <v>2018</v>
      </c>
      <c r="AP96" s="94">
        <v>27076</v>
      </c>
      <c r="AQ96" s="72">
        <f t="shared" si="12"/>
        <v>47.904109589041099</v>
      </c>
      <c r="AR96" s="62"/>
      <c r="AS96" s="66"/>
      <c r="AT96" s="57"/>
      <c r="AU96" s="62" t="s">
        <v>2595</v>
      </c>
      <c r="AV96" s="62" t="s">
        <v>2762</v>
      </c>
      <c r="AW96" s="66">
        <v>3222065224</v>
      </c>
      <c r="AX96" t="s">
        <v>2763</v>
      </c>
      <c r="AY96" s="75">
        <v>44586</v>
      </c>
      <c r="AZ96" s="165">
        <v>40000000</v>
      </c>
      <c r="BA96" s="77">
        <v>5000000</v>
      </c>
      <c r="BB96" s="3" t="s">
        <v>2034</v>
      </c>
      <c r="BC96" s="3">
        <v>8</v>
      </c>
      <c r="BD96" s="3"/>
      <c r="BE96" s="79">
        <f t="shared" si="8"/>
        <v>240</v>
      </c>
      <c r="BF96" s="96" t="s">
        <v>2265</v>
      </c>
      <c r="BG96" s="112" t="s">
        <v>2266</v>
      </c>
      <c r="BH96" s="163">
        <v>1</v>
      </c>
      <c r="BI96" s="82">
        <v>440</v>
      </c>
      <c r="BJ96" s="83">
        <v>44587</v>
      </c>
      <c r="BK96" s="82">
        <v>40000000</v>
      </c>
      <c r="BL96" s="98"/>
      <c r="BM96" s="99"/>
      <c r="BN96" s="99"/>
      <c r="BO96" s="99"/>
      <c r="BP96" s="99"/>
      <c r="BQ96" s="99"/>
      <c r="BR96" s="115" t="s">
        <v>2764</v>
      </c>
      <c r="BS96" s="89" t="s">
        <v>2765</v>
      </c>
      <c r="BT96" s="166">
        <v>44587</v>
      </c>
      <c r="BU96" s="83">
        <v>44588</v>
      </c>
      <c r="BV96" s="83">
        <v>44830</v>
      </c>
      <c r="BW96" s="98"/>
      <c r="BX96" s="167"/>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101"/>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0">
        <f t="shared" si="9"/>
        <v>40000000</v>
      </c>
      <c r="FE96" s="89">
        <f t="shared" si="10"/>
        <v>44830</v>
      </c>
      <c r="FF96" s="56" t="str">
        <f t="shared" ca="1" si="11"/>
        <v xml:space="preserve"> TERMINADO</v>
      </c>
      <c r="FG96" s="99"/>
      <c r="FH96" s="99"/>
      <c r="FI96" s="102"/>
      <c r="FJ96" s="92" t="s">
        <v>745</v>
      </c>
    </row>
    <row r="97" spans="1:166" ht="15">
      <c r="A97" s="55">
        <v>67294</v>
      </c>
      <c r="B97" s="55" t="s">
        <v>2002</v>
      </c>
      <c r="C97" s="53" t="s">
        <v>2003</v>
      </c>
      <c r="D97" s="103" t="s">
        <v>2766</v>
      </c>
      <c r="E97" s="103"/>
      <c r="F97" s="212">
        <v>95</v>
      </c>
      <c r="G97" s="54" t="s">
        <v>2005</v>
      </c>
      <c r="H97" s="55">
        <v>229</v>
      </c>
      <c r="I97" s="56" t="s">
        <v>2006</v>
      </c>
      <c r="J97" s="103" t="s">
        <v>2767</v>
      </c>
      <c r="K97" s="57" t="s">
        <v>2353</v>
      </c>
      <c r="L97" s="58" t="s">
        <v>2768</v>
      </c>
      <c r="M97" s="59" t="s">
        <v>2010</v>
      </c>
      <c r="N97" s="59" t="s">
        <v>2011</v>
      </c>
      <c r="O97" s="59">
        <v>293</v>
      </c>
      <c r="P97" s="60">
        <v>44574</v>
      </c>
      <c r="Q97" s="59">
        <v>37600000</v>
      </c>
      <c r="R97" s="61" t="s">
        <v>2012</v>
      </c>
      <c r="S97" s="104" t="s">
        <v>2013</v>
      </c>
      <c r="T97" s="63" t="s">
        <v>2014</v>
      </c>
      <c r="U97" s="57"/>
      <c r="V97" s="57"/>
      <c r="W97" s="57"/>
      <c r="X97" s="164"/>
      <c r="Y97" s="164"/>
      <c r="Z97" s="164"/>
      <c r="AA97" s="164"/>
      <c r="AB97" s="164"/>
      <c r="AC97" s="63" t="s">
        <v>2014</v>
      </c>
      <c r="AD97" s="57"/>
      <c r="AE97" s="57"/>
      <c r="AF97" s="57"/>
      <c r="AG97" s="57"/>
      <c r="AH97" s="65">
        <f t="shared" si="7"/>
        <v>37600000</v>
      </c>
      <c r="AI97" s="66" t="s">
        <v>2173</v>
      </c>
      <c r="AJ97" s="67" t="s">
        <v>2769</v>
      </c>
      <c r="AK97" s="213" t="s">
        <v>2770</v>
      </c>
      <c r="AL97" s="69" t="s">
        <v>2017</v>
      </c>
      <c r="AM97" s="59">
        <v>79664457</v>
      </c>
      <c r="AN97" s="59">
        <v>9</v>
      </c>
      <c r="AO97" s="61" t="s">
        <v>2018</v>
      </c>
      <c r="AP97" s="94">
        <v>28034</v>
      </c>
      <c r="AQ97" s="72">
        <f t="shared" si="12"/>
        <v>45.279452054794518</v>
      </c>
      <c r="AR97" s="62"/>
      <c r="AS97" s="66"/>
      <c r="AT97" s="57"/>
      <c r="AU97" s="62" t="s">
        <v>2771</v>
      </c>
      <c r="AV97" s="62" t="s">
        <v>2772</v>
      </c>
      <c r="AW97" s="66">
        <v>3229073785</v>
      </c>
      <c r="AX97" t="s">
        <v>2773</v>
      </c>
      <c r="AY97" s="75">
        <v>44581</v>
      </c>
      <c r="AZ97" s="165">
        <v>37600000</v>
      </c>
      <c r="BA97" s="77">
        <v>4700000</v>
      </c>
      <c r="BB97" s="3" t="s">
        <v>2034</v>
      </c>
      <c r="BC97" s="3">
        <v>8</v>
      </c>
      <c r="BD97" s="3"/>
      <c r="BE97" s="79">
        <f t="shared" si="8"/>
        <v>240</v>
      </c>
      <c r="BF97" s="56" t="s">
        <v>2355</v>
      </c>
      <c r="BG97" s="80">
        <v>20226620070311</v>
      </c>
      <c r="BH97" s="163">
        <v>1</v>
      </c>
      <c r="BI97" s="82">
        <v>383</v>
      </c>
      <c r="BJ97" s="83">
        <v>44581</v>
      </c>
      <c r="BK97" s="82">
        <v>37600000</v>
      </c>
      <c r="BL97" s="98"/>
      <c r="BM97" s="99"/>
      <c r="BN97" s="99"/>
      <c r="BO97" s="99"/>
      <c r="BP97" s="99"/>
      <c r="BQ97" s="99"/>
      <c r="BR97" s="115" t="s">
        <v>2774</v>
      </c>
      <c r="BS97" s="89" t="s">
        <v>2775</v>
      </c>
      <c r="BT97" s="166">
        <v>44582</v>
      </c>
      <c r="BU97" s="83">
        <v>44582</v>
      </c>
      <c r="BV97" s="83">
        <v>44824</v>
      </c>
      <c r="BW97" s="98"/>
      <c r="BX97" s="167"/>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101"/>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0">
        <f t="shared" si="9"/>
        <v>37600000</v>
      </c>
      <c r="FE97" s="89">
        <f t="shared" si="10"/>
        <v>44824</v>
      </c>
      <c r="FF97" s="56" t="str">
        <f t="shared" ca="1" si="11"/>
        <v xml:space="preserve"> TERMINADO</v>
      </c>
      <c r="FG97" s="99"/>
      <c r="FH97" s="99"/>
      <c r="FI97" s="102"/>
      <c r="FJ97" s="92" t="s">
        <v>2776</v>
      </c>
    </row>
    <row r="98" spans="1:166" ht="15">
      <c r="A98" s="55">
        <v>69081</v>
      </c>
      <c r="B98" s="55" t="s">
        <v>2002</v>
      </c>
      <c r="C98" s="53" t="s">
        <v>2003</v>
      </c>
      <c r="D98" s="103" t="s">
        <v>2737</v>
      </c>
      <c r="E98" s="103"/>
      <c r="F98" s="3">
        <v>96</v>
      </c>
      <c r="G98" s="54" t="s">
        <v>2648</v>
      </c>
      <c r="H98" s="55">
        <v>151</v>
      </c>
      <c r="I98" s="56" t="s">
        <v>2006</v>
      </c>
      <c r="J98" s="103" t="s">
        <v>2738</v>
      </c>
      <c r="K98" s="57" t="s">
        <v>2650</v>
      </c>
      <c r="L98" s="58" t="s">
        <v>2739</v>
      </c>
      <c r="M98" s="59" t="s">
        <v>2010</v>
      </c>
      <c r="N98" s="59" t="s">
        <v>2058</v>
      </c>
      <c r="O98" s="59">
        <v>385</v>
      </c>
      <c r="P98" s="60">
        <v>44578</v>
      </c>
      <c r="Q98" s="59">
        <v>55200000</v>
      </c>
      <c r="R98" s="116" t="s">
        <v>2652</v>
      </c>
      <c r="S98" s="104" t="s">
        <v>2653</v>
      </c>
      <c r="T98" s="63" t="s">
        <v>2014</v>
      </c>
      <c r="U98" s="57"/>
      <c r="V98" s="57"/>
      <c r="W98" s="57"/>
      <c r="X98" s="164"/>
      <c r="Y98" s="164"/>
      <c r="Z98" s="164"/>
      <c r="AA98" s="164"/>
      <c r="AB98" s="164"/>
      <c r="AC98" s="63" t="s">
        <v>2014</v>
      </c>
      <c r="AD98" s="57"/>
      <c r="AE98" s="57"/>
      <c r="AF98" s="57"/>
      <c r="AG98" s="57"/>
      <c r="AH98" s="65">
        <f t="shared" si="7"/>
        <v>55200000</v>
      </c>
      <c r="AI98" s="66" t="s">
        <v>2015</v>
      </c>
      <c r="AJ98" s="67" t="s">
        <v>747</v>
      </c>
      <c r="AK98" s="68" t="s">
        <v>2777</v>
      </c>
      <c r="AL98" s="69" t="s">
        <v>2017</v>
      </c>
      <c r="AM98" s="59">
        <v>1000614716</v>
      </c>
      <c r="AN98" s="59">
        <v>1</v>
      </c>
      <c r="AO98" s="61" t="s">
        <v>2018</v>
      </c>
      <c r="AP98" s="94">
        <v>36789</v>
      </c>
      <c r="AQ98" s="72">
        <f t="shared" si="12"/>
        <v>21.293150684931508</v>
      </c>
      <c r="AR98" s="62"/>
      <c r="AS98" s="66"/>
      <c r="AT98" s="57"/>
      <c r="AU98" s="62" t="s">
        <v>2063</v>
      </c>
      <c r="AV98" s="62" t="s">
        <v>2778</v>
      </c>
      <c r="AW98" s="66">
        <v>3227468333</v>
      </c>
      <c r="AX98" t="s">
        <v>2779</v>
      </c>
      <c r="AY98" s="75">
        <v>44587</v>
      </c>
      <c r="AZ98" s="165">
        <v>18400000</v>
      </c>
      <c r="BA98" s="77">
        <v>2300000</v>
      </c>
      <c r="BB98" s="3" t="s">
        <v>2034</v>
      </c>
      <c r="BC98" s="3">
        <v>8</v>
      </c>
      <c r="BD98" s="3"/>
      <c r="BE98" s="79">
        <f t="shared" si="8"/>
        <v>240</v>
      </c>
      <c r="BF98" s="56" t="s">
        <v>1510</v>
      </c>
      <c r="BG98" s="80">
        <v>20226620001313</v>
      </c>
      <c r="BH98" s="163">
        <v>5</v>
      </c>
      <c r="BI98" s="82">
        <v>489</v>
      </c>
      <c r="BJ98" s="83">
        <v>44588</v>
      </c>
      <c r="BK98" s="82">
        <v>18400000</v>
      </c>
      <c r="BL98" s="98"/>
      <c r="BM98" s="99"/>
      <c r="BN98" s="99"/>
      <c r="BO98" s="99"/>
      <c r="BP98" s="99"/>
      <c r="BQ98" s="99"/>
      <c r="BR98" s="115" t="s">
        <v>2780</v>
      </c>
      <c r="BS98" s="89" t="s">
        <v>2781</v>
      </c>
      <c r="BT98" s="166">
        <v>44592</v>
      </c>
      <c r="BU98" s="83">
        <v>44593</v>
      </c>
      <c r="BV98" s="83">
        <v>44834</v>
      </c>
      <c r="BW98" s="98"/>
      <c r="BX98" s="167"/>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101"/>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0">
        <f t="shared" si="9"/>
        <v>18400000</v>
      </c>
      <c r="FE98" s="89">
        <f t="shared" si="10"/>
        <v>44834</v>
      </c>
      <c r="FF98" s="56" t="str">
        <f t="shared" ca="1" si="11"/>
        <v>EN EJECUCION</v>
      </c>
      <c r="FG98" s="99"/>
      <c r="FH98" s="99"/>
      <c r="FI98" s="102"/>
      <c r="FJ98" s="92" t="s">
        <v>722</v>
      </c>
    </row>
    <row r="99" spans="1:166" ht="15">
      <c r="A99" s="55">
        <v>69081</v>
      </c>
      <c r="B99" s="55" t="s">
        <v>2002</v>
      </c>
      <c r="C99" s="53" t="s">
        <v>2003</v>
      </c>
      <c r="D99" s="103" t="s">
        <v>2737</v>
      </c>
      <c r="E99" s="103"/>
      <c r="F99" s="3">
        <v>97</v>
      </c>
      <c r="G99" s="54" t="s">
        <v>2648</v>
      </c>
      <c r="H99" s="55">
        <v>153</v>
      </c>
      <c r="I99" s="56" t="s">
        <v>2006</v>
      </c>
      <c r="J99" s="103" t="s">
        <v>2738</v>
      </c>
      <c r="K99" s="57" t="s">
        <v>2650</v>
      </c>
      <c r="L99" s="58" t="s">
        <v>2739</v>
      </c>
      <c r="M99" s="59" t="s">
        <v>2010</v>
      </c>
      <c r="N99" s="59" t="s">
        <v>2058</v>
      </c>
      <c r="O99" s="59">
        <v>385</v>
      </c>
      <c r="P99" s="60">
        <v>44578</v>
      </c>
      <c r="Q99" s="59">
        <v>55200000</v>
      </c>
      <c r="R99" s="116" t="s">
        <v>2652</v>
      </c>
      <c r="S99" s="104" t="s">
        <v>2653</v>
      </c>
      <c r="T99" s="63" t="s">
        <v>2014</v>
      </c>
      <c r="U99" s="57"/>
      <c r="V99" s="57"/>
      <c r="W99" s="57"/>
      <c r="X99" s="164"/>
      <c r="Y99" s="164"/>
      <c r="Z99" s="164"/>
      <c r="AA99" s="164"/>
      <c r="AB99" s="164"/>
      <c r="AC99" s="63" t="s">
        <v>2014</v>
      </c>
      <c r="AD99" s="57"/>
      <c r="AE99" s="57"/>
      <c r="AF99" s="57"/>
      <c r="AG99" s="57"/>
      <c r="AH99" s="65">
        <f t="shared" si="7"/>
        <v>55200000</v>
      </c>
      <c r="AI99" s="66" t="s">
        <v>2015</v>
      </c>
      <c r="AJ99" s="67" t="s">
        <v>750</v>
      </c>
      <c r="AK99" s="68" t="s">
        <v>752</v>
      </c>
      <c r="AL99" s="69" t="s">
        <v>2017</v>
      </c>
      <c r="AM99" s="59">
        <v>19479243</v>
      </c>
      <c r="AN99" s="59">
        <v>9</v>
      </c>
      <c r="AO99" s="61" t="s">
        <v>2018</v>
      </c>
      <c r="AP99" s="94">
        <v>22723</v>
      </c>
      <c r="AQ99" s="72">
        <f t="shared" si="12"/>
        <v>59.830136986301369</v>
      </c>
      <c r="AR99" s="62"/>
      <c r="AS99" s="66"/>
      <c r="AT99" s="57"/>
      <c r="AU99" s="62" t="s">
        <v>2063</v>
      </c>
      <c r="AV99" s="62" t="s">
        <v>2782</v>
      </c>
      <c r="AW99" s="66">
        <v>3125121696</v>
      </c>
      <c r="AX99" t="s">
        <v>2783</v>
      </c>
      <c r="AY99" s="75">
        <v>44587</v>
      </c>
      <c r="AZ99" s="165">
        <v>18400000</v>
      </c>
      <c r="BA99" s="77">
        <v>2300000</v>
      </c>
      <c r="BB99" s="3" t="s">
        <v>2034</v>
      </c>
      <c r="BC99" s="3">
        <v>8</v>
      </c>
      <c r="BD99" s="3"/>
      <c r="BE99" s="79">
        <f t="shared" si="8"/>
        <v>240</v>
      </c>
      <c r="BF99" s="56" t="s">
        <v>1510</v>
      </c>
      <c r="BG99" s="80">
        <v>20226620001313</v>
      </c>
      <c r="BH99" s="163">
        <v>5</v>
      </c>
      <c r="BI99" s="82">
        <v>490</v>
      </c>
      <c r="BJ99" s="83">
        <v>44588</v>
      </c>
      <c r="BK99" s="82">
        <v>18400000</v>
      </c>
      <c r="BL99" s="98"/>
      <c r="BM99" s="99"/>
      <c r="BN99" s="99"/>
      <c r="BO99" s="99"/>
      <c r="BP99" s="99"/>
      <c r="BQ99" s="99"/>
      <c r="BR99" s="115" t="s">
        <v>2784</v>
      </c>
      <c r="BS99" s="89" t="s">
        <v>2785</v>
      </c>
      <c r="BT99" s="166">
        <v>44589</v>
      </c>
      <c r="BU99" s="83">
        <v>44593</v>
      </c>
      <c r="BV99" s="83">
        <v>44834</v>
      </c>
      <c r="BW99" s="98"/>
      <c r="BX99" s="167"/>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101"/>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0">
        <f t="shared" si="9"/>
        <v>18400000</v>
      </c>
      <c r="FE99" s="89">
        <f t="shared" si="10"/>
        <v>44834</v>
      </c>
      <c r="FF99" s="56" t="str">
        <f t="shared" ca="1" si="11"/>
        <v>EN EJECUCION</v>
      </c>
      <c r="FG99" s="99"/>
      <c r="FH99" s="99"/>
      <c r="FI99" s="102"/>
      <c r="FJ99" s="92" t="s">
        <v>722</v>
      </c>
    </row>
    <row r="100" spans="1:166" ht="15">
      <c r="A100" s="55">
        <v>69068</v>
      </c>
      <c r="B100" s="55" t="s">
        <v>2002</v>
      </c>
      <c r="C100" s="53" t="s">
        <v>2003</v>
      </c>
      <c r="D100" s="103" t="s">
        <v>2786</v>
      </c>
      <c r="E100" s="103"/>
      <c r="F100" s="3">
        <v>98</v>
      </c>
      <c r="G100" s="54" t="s">
        <v>2688</v>
      </c>
      <c r="H100" s="55">
        <v>113</v>
      </c>
      <c r="I100" s="56" t="s">
        <v>2006</v>
      </c>
      <c r="J100" s="103" t="s">
        <v>2787</v>
      </c>
      <c r="K100" s="57" t="s">
        <v>2690</v>
      </c>
      <c r="L100" s="58" t="s">
        <v>2788</v>
      </c>
      <c r="M100" s="59" t="s">
        <v>2010</v>
      </c>
      <c r="N100" s="59" t="s">
        <v>2011</v>
      </c>
      <c r="O100" s="59">
        <v>375</v>
      </c>
      <c r="P100" s="60">
        <v>44578</v>
      </c>
      <c r="Q100" s="59">
        <v>40000000</v>
      </c>
      <c r="R100" s="116" t="s">
        <v>2692</v>
      </c>
      <c r="S100" s="104" t="s">
        <v>2693</v>
      </c>
      <c r="T100" s="63" t="s">
        <v>2014</v>
      </c>
      <c r="U100" s="57"/>
      <c r="V100" s="57"/>
      <c r="W100" s="57"/>
      <c r="X100" s="164"/>
      <c r="Y100" s="164"/>
      <c r="Z100" s="164"/>
      <c r="AA100" s="164"/>
      <c r="AB100" s="164"/>
      <c r="AC100" s="63" t="s">
        <v>2014</v>
      </c>
      <c r="AD100" s="57"/>
      <c r="AE100" s="57"/>
      <c r="AF100" s="57"/>
      <c r="AG100" s="57"/>
      <c r="AH100" s="65">
        <f t="shared" si="7"/>
        <v>40000000</v>
      </c>
      <c r="AI100" s="66" t="s">
        <v>2061</v>
      </c>
      <c r="AJ100" s="67" t="s">
        <v>754</v>
      </c>
      <c r="AK100" s="68" t="s">
        <v>2789</v>
      </c>
      <c r="AL100" s="69" t="s">
        <v>2017</v>
      </c>
      <c r="AM100" s="59">
        <v>74376193</v>
      </c>
      <c r="AN100" s="59">
        <v>6</v>
      </c>
      <c r="AO100" s="61" t="s">
        <v>2018</v>
      </c>
      <c r="AP100" s="94">
        <v>29561</v>
      </c>
      <c r="AQ100" s="72">
        <f t="shared" si="12"/>
        <v>41.095890410958901</v>
      </c>
      <c r="AR100" s="62"/>
      <c r="AS100" s="66"/>
      <c r="AT100" s="57"/>
      <c r="AU100" s="62" t="s">
        <v>2413</v>
      </c>
      <c r="AV100" s="62" t="s">
        <v>2790</v>
      </c>
      <c r="AW100" s="66">
        <v>3007719793</v>
      </c>
      <c r="AX100" t="s">
        <v>2791</v>
      </c>
      <c r="AY100" s="75">
        <v>44580</v>
      </c>
      <c r="AZ100" s="165">
        <v>40000000</v>
      </c>
      <c r="BA100" s="77">
        <v>5000000</v>
      </c>
      <c r="BB100" s="3" t="s">
        <v>2034</v>
      </c>
      <c r="BC100" s="3">
        <v>8</v>
      </c>
      <c r="BD100" s="3"/>
      <c r="BE100" s="79">
        <f t="shared" si="8"/>
        <v>240</v>
      </c>
      <c r="BF100" s="56" t="s">
        <v>2697</v>
      </c>
      <c r="BG100" s="80">
        <v>20226620065751</v>
      </c>
      <c r="BH100" s="163">
        <v>5</v>
      </c>
      <c r="BI100" s="82">
        <v>373</v>
      </c>
      <c r="BJ100" s="83">
        <v>44581</v>
      </c>
      <c r="BK100" s="82">
        <v>40000000</v>
      </c>
      <c r="BL100" s="98"/>
      <c r="BM100" s="99"/>
      <c r="BN100" s="99"/>
      <c r="BO100" s="99"/>
      <c r="BP100" s="99"/>
      <c r="BQ100" s="99"/>
      <c r="BR100" s="115" t="s">
        <v>2792</v>
      </c>
      <c r="BS100" s="89" t="s">
        <v>2793</v>
      </c>
      <c r="BT100" s="166">
        <v>44581</v>
      </c>
      <c r="BU100" s="83">
        <v>44581</v>
      </c>
      <c r="BV100" s="83">
        <v>44823</v>
      </c>
      <c r="BW100" s="98"/>
      <c r="BX100" s="167"/>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101"/>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0">
        <f t="shared" si="9"/>
        <v>40000000</v>
      </c>
      <c r="FE100" s="89">
        <f t="shared" si="10"/>
        <v>44823</v>
      </c>
      <c r="FF100" s="56" t="str">
        <f t="shared" ca="1" si="11"/>
        <v xml:space="preserve"> TERMINADO</v>
      </c>
      <c r="FG100" s="99"/>
      <c r="FH100" s="99"/>
      <c r="FI100" s="102"/>
      <c r="FJ100" s="92" t="s">
        <v>762</v>
      </c>
    </row>
    <row r="101" spans="1:166" ht="15">
      <c r="A101" s="55">
        <v>66894</v>
      </c>
      <c r="B101" s="55" t="s">
        <v>2002</v>
      </c>
      <c r="C101" s="53" t="s">
        <v>2003</v>
      </c>
      <c r="D101" s="103" t="s">
        <v>2794</v>
      </c>
      <c r="E101" s="103"/>
      <c r="F101" s="3">
        <v>99</v>
      </c>
      <c r="G101" s="54" t="s">
        <v>2005</v>
      </c>
      <c r="H101" s="55">
        <v>192</v>
      </c>
      <c r="I101" s="56" t="s">
        <v>2006</v>
      </c>
      <c r="J101" s="103" t="s">
        <v>2795</v>
      </c>
      <c r="K101" s="57" t="s">
        <v>2418</v>
      </c>
      <c r="L101" s="58" t="s">
        <v>2796</v>
      </c>
      <c r="M101" s="59" t="s">
        <v>2010</v>
      </c>
      <c r="N101" s="59" t="s">
        <v>2058</v>
      </c>
      <c r="O101" s="59">
        <v>334</v>
      </c>
      <c r="P101" s="60">
        <v>44574</v>
      </c>
      <c r="Q101" s="59">
        <v>33550000</v>
      </c>
      <c r="R101" s="61" t="s">
        <v>2012</v>
      </c>
      <c r="S101" s="104" t="s">
        <v>2013</v>
      </c>
      <c r="T101" s="63" t="s">
        <v>2014</v>
      </c>
      <c r="U101" s="57"/>
      <c r="V101" s="57"/>
      <c r="W101" s="57"/>
      <c r="X101" s="164"/>
      <c r="Y101" s="164"/>
      <c r="Z101" s="164"/>
      <c r="AA101" s="164"/>
      <c r="AB101" s="164"/>
      <c r="AC101" s="63" t="s">
        <v>2014</v>
      </c>
      <c r="AD101" s="57"/>
      <c r="AE101" s="57"/>
      <c r="AF101" s="57"/>
      <c r="AG101" s="57"/>
      <c r="AH101" s="65">
        <f t="shared" si="7"/>
        <v>33550000</v>
      </c>
      <c r="AI101" s="66" t="s">
        <v>2173</v>
      </c>
      <c r="AJ101" s="67" t="s">
        <v>763</v>
      </c>
      <c r="AK101" s="68" t="s">
        <v>2797</v>
      </c>
      <c r="AL101" s="69" t="s">
        <v>2017</v>
      </c>
      <c r="AM101" s="59">
        <v>80038153</v>
      </c>
      <c r="AN101" s="59">
        <v>4</v>
      </c>
      <c r="AO101" s="61" t="s">
        <v>2018</v>
      </c>
      <c r="AP101" s="94">
        <v>29547</v>
      </c>
      <c r="AQ101" s="72">
        <f t="shared" si="12"/>
        <v>41.134246575342466</v>
      </c>
      <c r="AR101" s="62"/>
      <c r="AS101" s="66"/>
      <c r="AT101" s="57"/>
      <c r="AU101" s="62" t="s">
        <v>2798</v>
      </c>
      <c r="AV101" s="62" t="s">
        <v>2272</v>
      </c>
      <c r="AW101" s="66">
        <v>3142318732</v>
      </c>
      <c r="AX101" t="s">
        <v>2799</v>
      </c>
      <c r="AY101" s="75">
        <v>44581</v>
      </c>
      <c r="AZ101" s="165">
        <v>33550000</v>
      </c>
      <c r="BA101" s="77">
        <v>3050000</v>
      </c>
      <c r="BB101" s="3" t="s">
        <v>2022</v>
      </c>
      <c r="BC101" s="3">
        <v>11</v>
      </c>
      <c r="BD101" s="3"/>
      <c r="BE101" s="79">
        <f t="shared" si="8"/>
        <v>330</v>
      </c>
      <c r="BF101" s="96" t="s">
        <v>2035</v>
      </c>
      <c r="BG101" s="97" t="s">
        <v>2014</v>
      </c>
      <c r="BH101" s="163">
        <v>4</v>
      </c>
      <c r="BI101" s="82">
        <v>381</v>
      </c>
      <c r="BJ101" s="83">
        <v>44581</v>
      </c>
      <c r="BK101" s="82">
        <v>33550000</v>
      </c>
      <c r="BL101" s="98"/>
      <c r="BM101" s="99"/>
      <c r="BN101" s="99"/>
      <c r="BO101" s="99"/>
      <c r="BP101" s="99"/>
      <c r="BQ101" s="99"/>
      <c r="BR101" s="115" t="s">
        <v>2800</v>
      </c>
      <c r="BS101" s="89" t="s">
        <v>2801</v>
      </c>
      <c r="BT101" s="166">
        <v>44582</v>
      </c>
      <c r="BU101" s="83">
        <v>44582</v>
      </c>
      <c r="BV101" s="83">
        <v>44915</v>
      </c>
      <c r="BW101" s="98"/>
      <c r="BX101" s="167"/>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101"/>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0">
        <f t="shared" si="9"/>
        <v>33550000</v>
      </c>
      <c r="FE101" s="89">
        <f t="shared" si="10"/>
        <v>44915</v>
      </c>
      <c r="FF101" s="56" t="str">
        <f t="shared" ca="1" si="11"/>
        <v>EN EJECUCION</v>
      </c>
      <c r="FG101" s="99"/>
      <c r="FH101" s="99"/>
      <c r="FI101" s="102"/>
      <c r="FJ101" s="92" t="s">
        <v>770</v>
      </c>
    </row>
    <row r="102" spans="1:166" ht="15">
      <c r="A102" s="55">
        <v>69081</v>
      </c>
      <c r="B102" s="55" t="s">
        <v>2002</v>
      </c>
      <c r="C102" s="53" t="s">
        <v>2003</v>
      </c>
      <c r="D102" s="103" t="s">
        <v>2802</v>
      </c>
      <c r="E102" s="103"/>
      <c r="F102" s="3">
        <v>100</v>
      </c>
      <c r="G102" s="54" t="s">
        <v>2648</v>
      </c>
      <c r="H102" s="55">
        <v>150</v>
      </c>
      <c r="I102" s="56" t="s">
        <v>2006</v>
      </c>
      <c r="J102" s="103" t="s">
        <v>2738</v>
      </c>
      <c r="K102" s="57" t="s">
        <v>2650</v>
      </c>
      <c r="L102" s="58" t="s">
        <v>2739</v>
      </c>
      <c r="M102" s="59" t="s">
        <v>2010</v>
      </c>
      <c r="N102" s="59" t="s">
        <v>2058</v>
      </c>
      <c r="O102" s="59">
        <v>374</v>
      </c>
      <c r="P102" s="60">
        <v>44578</v>
      </c>
      <c r="Q102" s="59">
        <v>20800000</v>
      </c>
      <c r="R102" s="116" t="s">
        <v>2652</v>
      </c>
      <c r="S102" s="104" t="s">
        <v>2653</v>
      </c>
      <c r="T102" s="63" t="s">
        <v>2014</v>
      </c>
      <c r="U102" s="57"/>
      <c r="V102" s="57"/>
      <c r="W102" s="57"/>
      <c r="X102" s="164"/>
      <c r="Y102" s="164"/>
      <c r="Z102" s="164"/>
      <c r="AA102" s="164"/>
      <c r="AB102" s="164"/>
      <c r="AC102" s="63" t="s">
        <v>2014</v>
      </c>
      <c r="AD102" s="57"/>
      <c r="AE102" s="57"/>
      <c r="AF102" s="57"/>
      <c r="AG102" s="57"/>
      <c r="AH102" s="65">
        <f t="shared" si="7"/>
        <v>20800000</v>
      </c>
      <c r="AI102" s="66" t="s">
        <v>2015</v>
      </c>
      <c r="AJ102" s="67" t="s">
        <v>771</v>
      </c>
      <c r="AK102" s="68" t="s">
        <v>2803</v>
      </c>
      <c r="AL102" s="69" t="s">
        <v>2017</v>
      </c>
      <c r="AM102" s="59">
        <v>1070924255</v>
      </c>
      <c r="AN102" s="59">
        <v>2</v>
      </c>
      <c r="AO102" s="61" t="s">
        <v>2062</v>
      </c>
      <c r="AP102" s="94">
        <v>35209</v>
      </c>
      <c r="AQ102" s="72">
        <f t="shared" si="12"/>
        <v>25.621917808219177</v>
      </c>
      <c r="AR102" s="62"/>
      <c r="AS102" s="66"/>
      <c r="AT102" s="57"/>
      <c r="AU102" s="62" t="s">
        <v>2063</v>
      </c>
      <c r="AV102" s="62" t="s">
        <v>2804</v>
      </c>
      <c r="AW102" s="66">
        <v>3138711046</v>
      </c>
      <c r="AX102" t="s">
        <v>2805</v>
      </c>
      <c r="AY102" s="75">
        <v>44587</v>
      </c>
      <c r="AZ102" s="165">
        <v>20800000</v>
      </c>
      <c r="BA102" s="77">
        <v>2600000</v>
      </c>
      <c r="BB102" s="3" t="s">
        <v>2034</v>
      </c>
      <c r="BC102" s="3">
        <v>8</v>
      </c>
      <c r="BD102" s="3"/>
      <c r="BE102" s="79">
        <f t="shared" si="8"/>
        <v>240</v>
      </c>
      <c r="BF102" s="56" t="s">
        <v>1510</v>
      </c>
      <c r="BG102" s="80">
        <v>20226620001313</v>
      </c>
      <c r="BH102" s="163">
        <v>5</v>
      </c>
      <c r="BI102" s="82">
        <v>488</v>
      </c>
      <c r="BJ102" s="83">
        <v>44588</v>
      </c>
      <c r="BK102" s="82">
        <v>20800000</v>
      </c>
      <c r="BL102" s="98"/>
      <c r="BM102" s="99"/>
      <c r="BN102" s="99"/>
      <c r="BO102" s="99"/>
      <c r="BP102" s="99"/>
      <c r="BQ102" s="99"/>
      <c r="BR102" s="115" t="s">
        <v>2806</v>
      </c>
      <c r="BS102" s="89" t="s">
        <v>2807</v>
      </c>
      <c r="BT102" s="166">
        <v>44593</v>
      </c>
      <c r="BU102" s="83">
        <v>44593</v>
      </c>
      <c r="BV102" s="83">
        <v>44834</v>
      </c>
      <c r="BW102" s="98"/>
      <c r="BX102" s="167"/>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101"/>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0">
        <f t="shared" si="9"/>
        <v>20800000</v>
      </c>
      <c r="FE102" s="89">
        <f t="shared" si="10"/>
        <v>44834</v>
      </c>
      <c r="FF102" s="56" t="str">
        <f t="shared" ca="1" si="11"/>
        <v>EN EJECUCION</v>
      </c>
      <c r="FG102" s="99"/>
      <c r="FH102" s="99"/>
      <c r="FI102" s="102"/>
      <c r="FJ102" s="92" t="s">
        <v>776</v>
      </c>
    </row>
    <row r="103" spans="1:166" ht="15">
      <c r="A103" s="55">
        <v>68714</v>
      </c>
      <c r="B103" s="55" t="s">
        <v>2002</v>
      </c>
      <c r="C103" s="53" t="s">
        <v>2003</v>
      </c>
      <c r="D103" s="103" t="s">
        <v>2808</v>
      </c>
      <c r="E103" s="103"/>
      <c r="F103" s="3">
        <v>101</v>
      </c>
      <c r="G103" s="54" t="s">
        <v>2005</v>
      </c>
      <c r="H103" s="55">
        <v>285</v>
      </c>
      <c r="I103" s="56" t="s">
        <v>2006</v>
      </c>
      <c r="J103" s="103" t="s">
        <v>2371</v>
      </c>
      <c r="K103" s="57" t="s">
        <v>2372</v>
      </c>
      <c r="L103" s="58" t="s">
        <v>2009</v>
      </c>
      <c r="M103" s="59" t="s">
        <v>2010</v>
      </c>
      <c r="N103" s="59" t="s">
        <v>2011</v>
      </c>
      <c r="O103" s="59">
        <v>367</v>
      </c>
      <c r="P103" s="60">
        <v>44578</v>
      </c>
      <c r="Q103" s="59">
        <v>40000000</v>
      </c>
      <c r="R103" s="61" t="s">
        <v>2012</v>
      </c>
      <c r="S103" s="104" t="s">
        <v>2013</v>
      </c>
      <c r="T103" s="63" t="s">
        <v>2014</v>
      </c>
      <c r="U103" s="57"/>
      <c r="V103" s="57"/>
      <c r="W103" s="57"/>
      <c r="X103" s="164"/>
      <c r="Y103" s="164"/>
      <c r="Z103" s="164"/>
      <c r="AA103" s="164"/>
      <c r="AB103" s="164"/>
      <c r="AC103" s="63" t="s">
        <v>2014</v>
      </c>
      <c r="AD103" s="57"/>
      <c r="AE103" s="57"/>
      <c r="AF103" s="57"/>
      <c r="AG103" s="57"/>
      <c r="AH103" s="65">
        <f t="shared" si="7"/>
        <v>40000000</v>
      </c>
      <c r="AI103" s="66" t="s">
        <v>2030</v>
      </c>
      <c r="AJ103" s="67" t="s">
        <v>778</v>
      </c>
      <c r="AK103" s="68" t="s">
        <v>2809</v>
      </c>
      <c r="AL103" s="69" t="s">
        <v>2017</v>
      </c>
      <c r="AM103" s="59">
        <v>1024563513</v>
      </c>
      <c r="AN103" s="59">
        <v>0</v>
      </c>
      <c r="AO103" s="61" t="s">
        <v>2062</v>
      </c>
      <c r="AP103" s="94">
        <v>34846</v>
      </c>
      <c r="AQ103" s="72">
        <f t="shared" si="12"/>
        <v>26.616438356164384</v>
      </c>
      <c r="AR103" s="62"/>
      <c r="AS103" s="66"/>
      <c r="AT103" s="57"/>
      <c r="AU103" s="62" t="s">
        <v>2810</v>
      </c>
      <c r="AV103" s="62" t="s">
        <v>2811</v>
      </c>
      <c r="AW103" s="66">
        <v>3024312720</v>
      </c>
      <c r="AX103" t="s">
        <v>2812</v>
      </c>
      <c r="AY103" s="75">
        <v>44580</v>
      </c>
      <c r="AZ103" s="165">
        <v>40000000</v>
      </c>
      <c r="BA103" s="77">
        <v>5000000</v>
      </c>
      <c r="BB103" s="3" t="s">
        <v>2034</v>
      </c>
      <c r="BC103" s="3">
        <v>8</v>
      </c>
      <c r="BD103" s="3"/>
      <c r="BE103" s="79">
        <f t="shared" si="8"/>
        <v>240</v>
      </c>
      <c r="BF103" s="56" t="s">
        <v>2023</v>
      </c>
      <c r="BG103" s="80">
        <v>20226620001363</v>
      </c>
      <c r="BH103" s="163">
        <v>1</v>
      </c>
      <c r="BI103" s="82">
        <v>379</v>
      </c>
      <c r="BJ103" s="83">
        <v>44581</v>
      </c>
      <c r="BK103" s="82">
        <v>40000000</v>
      </c>
      <c r="BL103" s="98"/>
      <c r="BM103" s="99"/>
      <c r="BN103" s="99"/>
      <c r="BO103" s="99"/>
      <c r="BP103" s="99"/>
      <c r="BQ103" s="99"/>
      <c r="BR103" s="115" t="s">
        <v>2813</v>
      </c>
      <c r="BS103" s="89" t="s">
        <v>2814</v>
      </c>
      <c r="BT103" s="166">
        <v>44581</v>
      </c>
      <c r="BU103" s="83">
        <v>44581</v>
      </c>
      <c r="BV103" s="83">
        <v>44823</v>
      </c>
      <c r="BW103" s="98"/>
      <c r="BX103" s="167"/>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101"/>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0">
        <f t="shared" si="9"/>
        <v>40000000</v>
      </c>
      <c r="FE103" s="89">
        <f t="shared" si="10"/>
        <v>44823</v>
      </c>
      <c r="FF103" s="56" t="str">
        <f t="shared" ca="1" si="11"/>
        <v xml:space="preserve"> TERMINADO</v>
      </c>
      <c r="FG103" s="99"/>
      <c r="FH103" s="99"/>
      <c r="FI103" s="102"/>
      <c r="FJ103" s="92" t="s">
        <v>785</v>
      </c>
    </row>
    <row r="104" spans="1:166" ht="15">
      <c r="A104" s="55">
        <v>69065</v>
      </c>
      <c r="B104" s="55" t="s">
        <v>2002</v>
      </c>
      <c r="C104" s="53" t="s">
        <v>2003</v>
      </c>
      <c r="D104" s="103" t="s">
        <v>2815</v>
      </c>
      <c r="E104" s="103"/>
      <c r="F104" s="3">
        <v>102</v>
      </c>
      <c r="G104" s="54" t="s">
        <v>2659</v>
      </c>
      <c r="H104" s="55">
        <v>121</v>
      </c>
      <c r="I104" s="56" t="s">
        <v>2006</v>
      </c>
      <c r="J104" s="103" t="s">
        <v>2816</v>
      </c>
      <c r="K104" s="57" t="s">
        <v>2661</v>
      </c>
      <c r="L104" s="58" t="s">
        <v>2817</v>
      </c>
      <c r="M104" s="59" t="s">
        <v>2010</v>
      </c>
      <c r="N104" s="59" t="s">
        <v>2058</v>
      </c>
      <c r="O104" s="59">
        <v>390</v>
      </c>
      <c r="P104" s="60">
        <v>44578</v>
      </c>
      <c r="Q104" s="59">
        <v>36800000</v>
      </c>
      <c r="R104" s="116" t="s">
        <v>2663</v>
      </c>
      <c r="S104" s="104" t="s">
        <v>2664</v>
      </c>
      <c r="T104" s="63" t="s">
        <v>2014</v>
      </c>
      <c r="U104" s="57"/>
      <c r="V104" s="57"/>
      <c r="W104" s="57"/>
      <c r="X104" s="164"/>
      <c r="Y104" s="164"/>
      <c r="Z104" s="164"/>
      <c r="AA104" s="164"/>
      <c r="AB104" s="164"/>
      <c r="AC104" s="63" t="s">
        <v>2014</v>
      </c>
      <c r="AD104" s="57"/>
      <c r="AE104" s="57"/>
      <c r="AF104" s="57"/>
      <c r="AG104" s="57"/>
      <c r="AH104" s="65">
        <f t="shared" si="7"/>
        <v>36800000</v>
      </c>
      <c r="AI104" s="66" t="s">
        <v>2150</v>
      </c>
      <c r="AJ104" s="67" t="s">
        <v>786</v>
      </c>
      <c r="AK104" s="68" t="s">
        <v>789</v>
      </c>
      <c r="AL104" s="69" t="s">
        <v>2017</v>
      </c>
      <c r="AM104" s="59">
        <v>79059282</v>
      </c>
      <c r="AN104" s="59">
        <v>2</v>
      </c>
      <c r="AO104" s="61" t="s">
        <v>2018</v>
      </c>
      <c r="AP104" s="94">
        <v>25805</v>
      </c>
      <c r="AQ104" s="72">
        <f t="shared" si="12"/>
        <v>51.386301369863013</v>
      </c>
      <c r="AR104" s="62"/>
      <c r="AS104" s="66"/>
      <c r="AT104" s="57"/>
      <c r="AU104" s="62" t="s">
        <v>2818</v>
      </c>
      <c r="AV104" s="62" t="s">
        <v>2819</v>
      </c>
      <c r="AW104" s="66">
        <v>3103315817</v>
      </c>
      <c r="AX104" t="s">
        <v>2820</v>
      </c>
      <c r="AY104" s="75">
        <v>44581</v>
      </c>
      <c r="AZ104" s="165">
        <v>18400000</v>
      </c>
      <c r="BA104" s="77">
        <v>2300000</v>
      </c>
      <c r="BB104" s="3" t="s">
        <v>2034</v>
      </c>
      <c r="BC104" s="3">
        <v>8</v>
      </c>
      <c r="BD104" s="3"/>
      <c r="BE104" s="79">
        <f t="shared" si="8"/>
        <v>240</v>
      </c>
      <c r="BF104" s="96" t="s">
        <v>2667</v>
      </c>
      <c r="BG104" s="112" t="s">
        <v>2668</v>
      </c>
      <c r="BH104" s="163">
        <v>1</v>
      </c>
      <c r="BI104" s="82">
        <v>394</v>
      </c>
      <c r="BJ104" s="83">
        <v>44582</v>
      </c>
      <c r="BK104" s="82">
        <v>18400000</v>
      </c>
      <c r="BL104" s="98"/>
      <c r="BM104" s="99"/>
      <c r="BN104" s="99"/>
      <c r="BO104" s="99"/>
      <c r="BP104" s="99"/>
      <c r="BQ104" s="99"/>
      <c r="BR104" s="115" t="s">
        <v>2821</v>
      </c>
      <c r="BS104" s="89" t="s">
        <v>2822</v>
      </c>
      <c r="BT104" s="166">
        <v>44585</v>
      </c>
      <c r="BU104" s="83">
        <v>44585</v>
      </c>
      <c r="BV104" s="83">
        <v>44827</v>
      </c>
      <c r="BW104" s="98"/>
      <c r="BX104" s="167"/>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101"/>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0">
        <f t="shared" si="9"/>
        <v>18400000</v>
      </c>
      <c r="FE104" s="89">
        <f t="shared" si="10"/>
        <v>44827</v>
      </c>
      <c r="FF104" s="56" t="str">
        <f t="shared" ca="1" si="11"/>
        <v xml:space="preserve"> TERMINADO</v>
      </c>
      <c r="FG104" s="99"/>
      <c r="FH104" s="99"/>
      <c r="FI104" s="102"/>
      <c r="FJ104" s="92" t="s">
        <v>794</v>
      </c>
    </row>
    <row r="105" spans="1:166" ht="15">
      <c r="A105" s="55">
        <v>69065</v>
      </c>
      <c r="B105" s="55" t="s">
        <v>2002</v>
      </c>
      <c r="C105" s="53" t="s">
        <v>2003</v>
      </c>
      <c r="D105" s="103" t="s">
        <v>2815</v>
      </c>
      <c r="E105" s="103"/>
      <c r="F105" s="3">
        <v>103</v>
      </c>
      <c r="G105" s="54" t="s">
        <v>2659</v>
      </c>
      <c r="H105" s="55">
        <v>122</v>
      </c>
      <c r="I105" s="56" t="s">
        <v>2006</v>
      </c>
      <c r="J105" s="103" t="s">
        <v>2816</v>
      </c>
      <c r="K105" s="57" t="s">
        <v>2661</v>
      </c>
      <c r="L105" s="58" t="s">
        <v>2817</v>
      </c>
      <c r="M105" s="59" t="s">
        <v>2010</v>
      </c>
      <c r="N105" s="59" t="s">
        <v>2058</v>
      </c>
      <c r="O105" s="59">
        <v>390</v>
      </c>
      <c r="P105" s="60">
        <v>44578</v>
      </c>
      <c r="Q105" s="59">
        <v>36800000</v>
      </c>
      <c r="R105" s="116" t="s">
        <v>2663</v>
      </c>
      <c r="S105" s="104" t="s">
        <v>2664</v>
      </c>
      <c r="T105" s="63" t="s">
        <v>2014</v>
      </c>
      <c r="U105" s="57"/>
      <c r="V105" s="57"/>
      <c r="W105" s="57"/>
      <c r="X105" s="164"/>
      <c r="Y105" s="164"/>
      <c r="Z105" s="164"/>
      <c r="AA105" s="164"/>
      <c r="AB105" s="164"/>
      <c r="AC105" s="63" t="s">
        <v>2014</v>
      </c>
      <c r="AD105" s="57"/>
      <c r="AE105" s="57"/>
      <c r="AF105" s="57"/>
      <c r="AG105" s="57"/>
      <c r="AH105" s="65">
        <f t="shared" si="7"/>
        <v>36800000</v>
      </c>
      <c r="AI105" s="66" t="s">
        <v>2150</v>
      </c>
      <c r="AJ105" s="67" t="s">
        <v>795</v>
      </c>
      <c r="AK105" s="68" t="s">
        <v>2823</v>
      </c>
      <c r="AL105" s="69" t="s">
        <v>2017</v>
      </c>
      <c r="AM105" s="59">
        <v>52375781</v>
      </c>
      <c r="AN105" s="59">
        <v>2</v>
      </c>
      <c r="AO105" s="61" t="s">
        <v>2062</v>
      </c>
      <c r="AP105" s="94">
        <v>28031</v>
      </c>
      <c r="AQ105" s="72">
        <f t="shared" si="12"/>
        <v>45.287671232876711</v>
      </c>
      <c r="AR105" s="62"/>
      <c r="AS105" s="66"/>
      <c r="AT105" s="57"/>
      <c r="AU105" s="62" t="s">
        <v>2824</v>
      </c>
      <c r="AV105" s="62" t="s">
        <v>2825</v>
      </c>
      <c r="AW105" s="66">
        <v>3115414400</v>
      </c>
      <c r="AX105" t="s">
        <v>2826</v>
      </c>
      <c r="AY105" s="75">
        <v>44587</v>
      </c>
      <c r="AZ105" s="165">
        <v>18400000</v>
      </c>
      <c r="BA105" s="77">
        <v>2300000</v>
      </c>
      <c r="BB105" s="3" t="s">
        <v>2034</v>
      </c>
      <c r="BC105" s="3">
        <v>8</v>
      </c>
      <c r="BD105" s="3"/>
      <c r="BE105" s="79">
        <f t="shared" si="8"/>
        <v>240</v>
      </c>
      <c r="BF105" s="96" t="s">
        <v>2667</v>
      </c>
      <c r="BG105" s="112" t="s">
        <v>2668</v>
      </c>
      <c r="BH105" s="163">
        <v>1</v>
      </c>
      <c r="BI105" s="82">
        <v>500</v>
      </c>
      <c r="BJ105" s="83">
        <v>44588</v>
      </c>
      <c r="BK105" s="82">
        <v>18400000</v>
      </c>
      <c r="BL105" s="98"/>
      <c r="BM105" s="99"/>
      <c r="BN105" s="99"/>
      <c r="BO105" s="99"/>
      <c r="BP105" s="99"/>
      <c r="BQ105" s="99"/>
      <c r="BR105" s="115" t="s">
        <v>2827</v>
      </c>
      <c r="BS105" s="89" t="s">
        <v>2828</v>
      </c>
      <c r="BT105" s="166">
        <v>44588</v>
      </c>
      <c r="BU105" s="83">
        <v>44588</v>
      </c>
      <c r="BV105" s="83">
        <v>44830</v>
      </c>
      <c r="BW105" s="98"/>
      <c r="BX105" s="167"/>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101"/>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0">
        <f t="shared" si="9"/>
        <v>18400000</v>
      </c>
      <c r="FE105" s="89">
        <f t="shared" si="10"/>
        <v>44830</v>
      </c>
      <c r="FF105" s="56" t="str">
        <f t="shared" ca="1" si="11"/>
        <v xml:space="preserve"> TERMINADO</v>
      </c>
      <c r="FG105" s="99"/>
      <c r="FH105" s="99"/>
      <c r="FI105" s="102"/>
      <c r="FJ105" s="92" t="s">
        <v>794</v>
      </c>
    </row>
    <row r="106" spans="1:166" ht="15">
      <c r="A106" s="55">
        <v>68974</v>
      </c>
      <c r="B106" s="55" t="s">
        <v>2002</v>
      </c>
      <c r="C106" s="53" t="s">
        <v>2003</v>
      </c>
      <c r="D106" s="103" t="s">
        <v>2829</v>
      </c>
      <c r="E106" s="103"/>
      <c r="F106" s="3">
        <v>104</v>
      </c>
      <c r="G106" s="54" t="s">
        <v>2170</v>
      </c>
      <c r="H106" s="55">
        <v>239</v>
      </c>
      <c r="I106" s="56" t="s">
        <v>2006</v>
      </c>
      <c r="J106" s="103" t="s">
        <v>2830</v>
      </c>
      <c r="K106" s="57" t="s">
        <v>2281</v>
      </c>
      <c r="L106" s="58" t="s">
        <v>2282</v>
      </c>
      <c r="M106" s="59" t="s">
        <v>2010</v>
      </c>
      <c r="N106" s="59" t="s">
        <v>2011</v>
      </c>
      <c r="O106" s="59">
        <v>391</v>
      </c>
      <c r="P106" s="60">
        <v>44578</v>
      </c>
      <c r="Q106" s="59">
        <v>45600000</v>
      </c>
      <c r="R106" s="116" t="s">
        <v>2171</v>
      </c>
      <c r="S106" s="104" t="s">
        <v>2172</v>
      </c>
      <c r="T106" s="63" t="s">
        <v>2014</v>
      </c>
      <c r="U106" s="57"/>
      <c r="V106" s="57"/>
      <c r="W106" s="57"/>
      <c r="X106" s="164"/>
      <c r="Y106" s="164"/>
      <c r="Z106" s="164"/>
      <c r="AA106" s="164"/>
      <c r="AB106" s="164"/>
      <c r="AC106" s="63" t="s">
        <v>2014</v>
      </c>
      <c r="AD106" s="57"/>
      <c r="AE106" s="57"/>
      <c r="AF106" s="57"/>
      <c r="AG106" s="57"/>
      <c r="AH106" s="65">
        <f t="shared" si="7"/>
        <v>45600000</v>
      </c>
      <c r="AI106" s="66" t="s">
        <v>2150</v>
      </c>
      <c r="AJ106" s="67" t="s">
        <v>802</v>
      </c>
      <c r="AK106" s="68" t="s">
        <v>2831</v>
      </c>
      <c r="AL106" s="69" t="s">
        <v>2017</v>
      </c>
      <c r="AM106" s="59">
        <v>52433127</v>
      </c>
      <c r="AN106" s="59">
        <v>4</v>
      </c>
      <c r="AO106" s="61" t="s">
        <v>2062</v>
      </c>
      <c r="AP106" s="94">
        <v>28077</v>
      </c>
      <c r="AQ106" s="72">
        <f t="shared" si="12"/>
        <v>45.161643835616438</v>
      </c>
      <c r="AR106" s="62"/>
      <c r="AS106" s="66"/>
      <c r="AT106" s="57"/>
      <c r="AU106" s="62" t="s">
        <v>2832</v>
      </c>
      <c r="AV106" s="62" t="s">
        <v>2833</v>
      </c>
      <c r="AW106" s="66">
        <v>3103418453</v>
      </c>
      <c r="AX106" t="s">
        <v>2834</v>
      </c>
      <c r="AY106" s="75">
        <v>44589</v>
      </c>
      <c r="AZ106" s="165">
        <v>45600000</v>
      </c>
      <c r="BA106" s="77">
        <v>5700000</v>
      </c>
      <c r="BB106" s="3" t="s">
        <v>2034</v>
      </c>
      <c r="BC106" s="3">
        <v>8</v>
      </c>
      <c r="BD106" s="3"/>
      <c r="BE106" s="79">
        <f t="shared" si="8"/>
        <v>240</v>
      </c>
      <c r="BF106" s="56" t="s">
        <v>2285</v>
      </c>
      <c r="BG106" s="80">
        <v>20226620068431</v>
      </c>
      <c r="BH106" s="163">
        <v>1</v>
      </c>
      <c r="BI106" s="82">
        <v>546</v>
      </c>
      <c r="BJ106" s="83">
        <v>44589</v>
      </c>
      <c r="BK106" s="82">
        <v>45600000</v>
      </c>
      <c r="BL106" s="98"/>
      <c r="BM106" s="99"/>
      <c r="BN106" s="99"/>
      <c r="BO106" s="99"/>
      <c r="BP106" s="99"/>
      <c r="BQ106" s="99"/>
      <c r="BR106" s="115" t="s">
        <v>2835</v>
      </c>
      <c r="BS106" s="89" t="s">
        <v>2836</v>
      </c>
      <c r="BT106" s="166">
        <v>44590</v>
      </c>
      <c r="BU106" s="83">
        <v>44593</v>
      </c>
      <c r="BV106" s="83">
        <v>44834</v>
      </c>
      <c r="BW106" s="98"/>
      <c r="BX106" s="167"/>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101"/>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0">
        <f t="shared" si="9"/>
        <v>45600000</v>
      </c>
      <c r="FE106" s="89">
        <f t="shared" si="10"/>
        <v>44834</v>
      </c>
      <c r="FF106" s="56" t="str">
        <f t="shared" ca="1" si="11"/>
        <v>EN EJECUCION</v>
      </c>
      <c r="FG106" s="99"/>
      <c r="FH106" s="99"/>
      <c r="FI106" s="102"/>
      <c r="FJ106" s="92" t="s">
        <v>809</v>
      </c>
    </row>
    <row r="107" spans="1:166" ht="15">
      <c r="A107" s="55">
        <v>68534</v>
      </c>
      <c r="B107" s="55" t="s">
        <v>2002</v>
      </c>
      <c r="C107" s="53" t="s">
        <v>2003</v>
      </c>
      <c r="D107" s="103" t="s">
        <v>2567</v>
      </c>
      <c r="E107" s="103"/>
      <c r="F107" s="3">
        <v>105</v>
      </c>
      <c r="G107" s="54" t="s">
        <v>2005</v>
      </c>
      <c r="H107" s="55">
        <v>253</v>
      </c>
      <c r="I107" s="56" t="s">
        <v>2006</v>
      </c>
      <c r="J107" s="103" t="s">
        <v>2568</v>
      </c>
      <c r="K107" s="57" t="s">
        <v>2569</v>
      </c>
      <c r="L107" s="58" t="s">
        <v>2570</v>
      </c>
      <c r="M107" s="59" t="s">
        <v>2010</v>
      </c>
      <c r="N107" s="59" t="s">
        <v>2058</v>
      </c>
      <c r="O107" s="59">
        <v>357</v>
      </c>
      <c r="P107" s="60">
        <v>44575</v>
      </c>
      <c r="Q107" s="59">
        <v>48800000</v>
      </c>
      <c r="R107" s="61" t="s">
        <v>2012</v>
      </c>
      <c r="S107" s="104" t="s">
        <v>2013</v>
      </c>
      <c r="T107" s="63" t="s">
        <v>2014</v>
      </c>
      <c r="U107" s="57"/>
      <c r="V107" s="57"/>
      <c r="W107" s="57"/>
      <c r="X107" s="164"/>
      <c r="Y107" s="164"/>
      <c r="Z107" s="164"/>
      <c r="AA107" s="164"/>
      <c r="AB107" s="164"/>
      <c r="AC107" s="63" t="s">
        <v>2014</v>
      </c>
      <c r="AD107" s="57"/>
      <c r="AE107" s="57"/>
      <c r="AF107" s="57"/>
      <c r="AG107" s="57"/>
      <c r="AH107" s="65">
        <f t="shared" si="7"/>
        <v>48800000</v>
      </c>
      <c r="AI107" s="66" t="s">
        <v>2030</v>
      </c>
      <c r="AJ107" s="67" t="s">
        <v>810</v>
      </c>
      <c r="AK107" s="68" t="s">
        <v>2837</v>
      </c>
      <c r="AL107" s="69" t="s">
        <v>2017</v>
      </c>
      <c r="AM107" s="59">
        <v>11052482</v>
      </c>
      <c r="AN107" s="59">
        <v>1</v>
      </c>
      <c r="AO107" s="61" t="s">
        <v>2018</v>
      </c>
      <c r="AP107" s="94">
        <v>30255</v>
      </c>
      <c r="AQ107" s="72">
        <f t="shared" si="12"/>
        <v>39.194520547945203</v>
      </c>
      <c r="AR107" s="62"/>
      <c r="AS107" s="66"/>
      <c r="AT107" s="57"/>
      <c r="AU107" s="62" t="s">
        <v>2818</v>
      </c>
      <c r="AV107" s="62" t="s">
        <v>2838</v>
      </c>
      <c r="AW107" s="66">
        <v>3214615960</v>
      </c>
      <c r="AX107" t="s">
        <v>2839</v>
      </c>
      <c r="AY107" s="75">
        <v>44585</v>
      </c>
      <c r="AZ107" s="165">
        <v>24400000</v>
      </c>
      <c r="BA107" s="77">
        <v>3050000</v>
      </c>
      <c r="BB107" s="3" t="s">
        <v>2034</v>
      </c>
      <c r="BC107" s="3">
        <v>8</v>
      </c>
      <c r="BD107" s="3"/>
      <c r="BE107" s="79">
        <f t="shared" si="8"/>
        <v>240</v>
      </c>
      <c r="BF107" s="96" t="s">
        <v>2574</v>
      </c>
      <c r="BG107" s="112" t="s">
        <v>2575</v>
      </c>
      <c r="BH107" s="163">
        <v>1</v>
      </c>
      <c r="BI107" s="82">
        <v>408</v>
      </c>
      <c r="BJ107" s="83">
        <v>44585</v>
      </c>
      <c r="BK107" s="82">
        <v>24400000</v>
      </c>
      <c r="BL107" s="98"/>
      <c r="BM107" s="99"/>
      <c r="BN107" s="99"/>
      <c r="BO107" s="99"/>
      <c r="BP107" s="99"/>
      <c r="BQ107" s="99"/>
      <c r="BR107" s="115" t="s">
        <v>2840</v>
      </c>
      <c r="BS107" s="89" t="s">
        <v>2841</v>
      </c>
      <c r="BT107" s="166">
        <v>44586</v>
      </c>
      <c r="BU107" s="83">
        <v>44586</v>
      </c>
      <c r="BV107" s="83">
        <v>44828</v>
      </c>
      <c r="BW107" s="98"/>
      <c r="BX107" s="167"/>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101"/>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0">
        <f t="shared" si="9"/>
        <v>24400000</v>
      </c>
      <c r="FE107" s="89">
        <f t="shared" si="10"/>
        <v>44828</v>
      </c>
      <c r="FF107" s="56" t="str">
        <f t="shared" ca="1" si="11"/>
        <v xml:space="preserve"> TERMINADO</v>
      </c>
      <c r="FG107" s="99"/>
      <c r="FH107" s="99"/>
      <c r="FI107" s="102"/>
      <c r="FJ107" s="92" t="s">
        <v>593</v>
      </c>
    </row>
    <row r="108" spans="1:166" ht="15">
      <c r="A108" s="3">
        <v>67467</v>
      </c>
      <c r="B108" s="3" t="s">
        <v>2002</v>
      </c>
      <c r="C108" s="53" t="s">
        <v>2003</v>
      </c>
      <c r="D108" s="53" t="s">
        <v>2842</v>
      </c>
      <c r="E108" s="53"/>
      <c r="F108" s="3">
        <v>106</v>
      </c>
      <c r="G108" s="54" t="s">
        <v>2054</v>
      </c>
      <c r="H108" s="55">
        <v>133</v>
      </c>
      <c r="I108" s="56" t="s">
        <v>2006</v>
      </c>
      <c r="J108" s="53" t="s">
        <v>2055</v>
      </c>
      <c r="K108" s="57" t="s">
        <v>2056</v>
      </c>
      <c r="L108" s="58" t="s">
        <v>2057</v>
      </c>
      <c r="M108" s="59" t="s">
        <v>2010</v>
      </c>
      <c r="N108" s="59" t="s">
        <v>2058</v>
      </c>
      <c r="O108" s="59">
        <v>199</v>
      </c>
      <c r="P108" s="60">
        <v>44568</v>
      </c>
      <c r="Q108" s="59">
        <v>110400000</v>
      </c>
      <c r="R108" s="61" t="s">
        <v>2059</v>
      </c>
      <c r="S108" s="62" t="s">
        <v>2060</v>
      </c>
      <c r="T108" s="63" t="s">
        <v>2014</v>
      </c>
      <c r="U108" s="57"/>
      <c r="V108" s="57"/>
      <c r="W108" s="57"/>
      <c r="X108" s="164"/>
      <c r="Y108" s="164"/>
      <c r="Z108" s="164"/>
      <c r="AA108" s="164"/>
      <c r="AB108" s="164"/>
      <c r="AC108" s="63" t="s">
        <v>2014</v>
      </c>
      <c r="AD108" s="57"/>
      <c r="AE108" s="57"/>
      <c r="AF108" s="57"/>
      <c r="AG108" s="57"/>
      <c r="AH108" s="65">
        <f t="shared" si="7"/>
        <v>110400000</v>
      </c>
      <c r="AI108" s="66" t="s">
        <v>2071</v>
      </c>
      <c r="AJ108" s="67" t="s">
        <v>815</v>
      </c>
      <c r="AK108" s="68" t="s">
        <v>2843</v>
      </c>
      <c r="AL108" s="69" t="s">
        <v>2017</v>
      </c>
      <c r="AM108" s="59">
        <v>79747056</v>
      </c>
      <c r="AN108" s="59">
        <v>6</v>
      </c>
      <c r="AO108" s="61" t="s">
        <v>2018</v>
      </c>
      <c r="AP108" s="94">
        <v>27970</v>
      </c>
      <c r="AQ108" s="72">
        <f t="shared" si="12"/>
        <v>45.454794520547942</v>
      </c>
      <c r="AR108" s="62"/>
      <c r="AS108" s="66"/>
      <c r="AT108" s="57"/>
      <c r="AU108" s="62" t="s">
        <v>2063</v>
      </c>
      <c r="AV108" s="62" t="s">
        <v>2844</v>
      </c>
      <c r="AW108" s="66">
        <v>3007805072</v>
      </c>
      <c r="AX108" t="s">
        <v>2845</v>
      </c>
      <c r="AY108" s="75">
        <v>44581</v>
      </c>
      <c r="AZ108" s="165">
        <v>18400000</v>
      </c>
      <c r="BA108" s="77">
        <v>2300000</v>
      </c>
      <c r="BB108" s="3" t="s">
        <v>2034</v>
      </c>
      <c r="BC108" s="3">
        <v>8</v>
      </c>
      <c r="BD108" s="3"/>
      <c r="BE108" s="79">
        <f t="shared" si="8"/>
        <v>240</v>
      </c>
      <c r="BF108" s="96" t="s">
        <v>2066</v>
      </c>
      <c r="BG108" s="112" t="s">
        <v>2067</v>
      </c>
      <c r="BH108" s="216">
        <v>5</v>
      </c>
      <c r="BI108" s="82">
        <v>398</v>
      </c>
      <c r="BJ108" s="83">
        <v>44582</v>
      </c>
      <c r="BK108" s="82">
        <v>18400000</v>
      </c>
      <c r="BL108" s="98"/>
      <c r="BM108" s="99"/>
      <c r="BN108" s="99"/>
      <c r="BO108" s="99"/>
      <c r="BP108" s="99"/>
      <c r="BQ108" s="99"/>
      <c r="BR108" s="115" t="s">
        <v>2846</v>
      </c>
      <c r="BS108" s="89" t="s">
        <v>2617</v>
      </c>
      <c r="BT108" s="166">
        <v>44582</v>
      </c>
      <c r="BU108" s="83">
        <v>44582</v>
      </c>
      <c r="BV108" s="83">
        <v>44824</v>
      </c>
      <c r="BW108" s="98"/>
      <c r="BX108" s="167"/>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101"/>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0">
        <f t="shared" si="9"/>
        <v>18400000</v>
      </c>
      <c r="FE108" s="89">
        <f t="shared" si="10"/>
        <v>44824</v>
      </c>
      <c r="FF108" s="56" t="str">
        <f t="shared" ca="1" si="11"/>
        <v xml:space="preserve"> TERMINADO</v>
      </c>
      <c r="FG108" s="99"/>
      <c r="FH108" s="99"/>
      <c r="FI108" s="102"/>
      <c r="FJ108" s="92" t="s">
        <v>823</v>
      </c>
    </row>
    <row r="109" spans="1:166" ht="15">
      <c r="A109" s="55">
        <v>67299</v>
      </c>
      <c r="B109" s="55" t="s">
        <v>2002</v>
      </c>
      <c r="C109" s="53" t="s">
        <v>2003</v>
      </c>
      <c r="D109" s="103" t="s">
        <v>2847</v>
      </c>
      <c r="E109" s="103"/>
      <c r="F109" s="3">
        <v>107</v>
      </c>
      <c r="G109" s="54" t="s">
        <v>2005</v>
      </c>
      <c r="H109" s="55">
        <v>232</v>
      </c>
      <c r="I109" s="56" t="s">
        <v>2006</v>
      </c>
      <c r="J109" s="103" t="s">
        <v>2848</v>
      </c>
      <c r="K109" s="57" t="s">
        <v>2028</v>
      </c>
      <c r="L109" s="58" t="s">
        <v>2849</v>
      </c>
      <c r="M109" s="59" t="s">
        <v>2010</v>
      </c>
      <c r="N109" s="59" t="s">
        <v>2058</v>
      </c>
      <c r="O109" s="59">
        <v>295</v>
      </c>
      <c r="P109" s="60">
        <v>44574</v>
      </c>
      <c r="Q109" s="59">
        <v>18400000</v>
      </c>
      <c r="R109" s="61" t="s">
        <v>2012</v>
      </c>
      <c r="S109" s="104" t="s">
        <v>2013</v>
      </c>
      <c r="T109" s="63" t="s">
        <v>2014</v>
      </c>
      <c r="U109" s="57"/>
      <c r="V109" s="57"/>
      <c r="W109" s="57"/>
      <c r="X109" s="164"/>
      <c r="Y109" s="164"/>
      <c r="Z109" s="164"/>
      <c r="AA109" s="164"/>
      <c r="AB109" s="164"/>
      <c r="AC109" s="63" t="s">
        <v>2014</v>
      </c>
      <c r="AD109" s="57"/>
      <c r="AE109" s="57"/>
      <c r="AF109" s="57"/>
      <c r="AG109" s="57"/>
      <c r="AH109" s="65">
        <f t="shared" si="7"/>
        <v>18400000</v>
      </c>
      <c r="AI109" s="66" t="s">
        <v>2173</v>
      </c>
      <c r="AJ109" s="67" t="s">
        <v>824</v>
      </c>
      <c r="AK109" s="68" t="s">
        <v>2850</v>
      </c>
      <c r="AL109" s="69" t="s">
        <v>2017</v>
      </c>
      <c r="AM109" s="59">
        <v>1098606319</v>
      </c>
      <c r="AN109" s="59">
        <v>3</v>
      </c>
      <c r="AO109" s="61" t="s">
        <v>2062</v>
      </c>
      <c r="AP109" s="94">
        <v>31388</v>
      </c>
      <c r="AQ109" s="72">
        <f t="shared" si="12"/>
        <v>36.090410958904108</v>
      </c>
      <c r="AR109" s="62"/>
      <c r="AS109" s="66"/>
      <c r="AT109" s="57"/>
      <c r="AU109" s="62" t="s">
        <v>2031</v>
      </c>
      <c r="AV109" s="62" t="s">
        <v>2851</v>
      </c>
      <c r="AW109" s="66">
        <v>3143312111</v>
      </c>
      <c r="AX109" t="s">
        <v>2852</v>
      </c>
      <c r="AY109" s="75">
        <v>44582</v>
      </c>
      <c r="AZ109" s="165">
        <v>18400000</v>
      </c>
      <c r="BA109" s="77">
        <v>2300000</v>
      </c>
      <c r="BB109" s="3" t="s">
        <v>2034</v>
      </c>
      <c r="BC109" s="3">
        <v>8</v>
      </c>
      <c r="BD109" s="3"/>
      <c r="BE109" s="79">
        <f t="shared" si="8"/>
        <v>240</v>
      </c>
      <c r="BF109" s="96" t="s">
        <v>60</v>
      </c>
      <c r="BG109" s="112" t="s">
        <v>2313</v>
      </c>
      <c r="BH109" s="216">
        <v>1</v>
      </c>
      <c r="BI109" s="82">
        <v>413</v>
      </c>
      <c r="BJ109" s="83">
        <v>44585</v>
      </c>
      <c r="BK109" s="82">
        <v>18400000</v>
      </c>
      <c r="BL109" s="98"/>
      <c r="BM109" s="99"/>
      <c r="BN109" s="99"/>
      <c r="BO109" s="99"/>
      <c r="BP109" s="99"/>
      <c r="BQ109" s="99"/>
      <c r="BR109" s="115" t="s">
        <v>2853</v>
      </c>
      <c r="BS109" s="89" t="s">
        <v>2854</v>
      </c>
      <c r="BT109" s="166">
        <v>44583</v>
      </c>
      <c r="BU109" s="83">
        <v>44585</v>
      </c>
      <c r="BV109" s="83">
        <v>44827</v>
      </c>
      <c r="BW109" s="98"/>
      <c r="BX109" s="167"/>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101"/>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0">
        <f t="shared" si="9"/>
        <v>18400000</v>
      </c>
      <c r="FE109" s="89">
        <f t="shared" si="10"/>
        <v>44827</v>
      </c>
      <c r="FF109" s="56" t="str">
        <f t="shared" ca="1" si="11"/>
        <v xml:space="preserve"> TERMINADO</v>
      </c>
      <c r="FG109" s="99"/>
      <c r="FH109" s="99"/>
      <c r="FI109" s="102"/>
      <c r="FJ109" s="92" t="s">
        <v>831</v>
      </c>
    </row>
    <row r="110" spans="1:166" ht="15">
      <c r="A110" s="55">
        <v>69002</v>
      </c>
      <c r="B110" s="55" t="s">
        <v>2002</v>
      </c>
      <c r="C110" s="53" t="s">
        <v>2003</v>
      </c>
      <c r="D110" s="103" t="s">
        <v>2855</v>
      </c>
      <c r="E110" s="103"/>
      <c r="F110" s="3">
        <v>108</v>
      </c>
      <c r="G110" s="54" t="s">
        <v>2496</v>
      </c>
      <c r="H110" s="55">
        <v>245</v>
      </c>
      <c r="I110" s="56" t="s">
        <v>2006</v>
      </c>
      <c r="J110" s="103" t="s">
        <v>2551</v>
      </c>
      <c r="K110" s="57" t="s">
        <v>2552</v>
      </c>
      <c r="L110" s="58" t="s">
        <v>2553</v>
      </c>
      <c r="M110" s="59" t="s">
        <v>2010</v>
      </c>
      <c r="N110" s="59" t="s">
        <v>2058</v>
      </c>
      <c r="O110" s="59">
        <v>394</v>
      </c>
      <c r="P110" s="60">
        <v>44578</v>
      </c>
      <c r="Q110" s="59">
        <v>18400000</v>
      </c>
      <c r="R110" s="116" t="s">
        <v>2499</v>
      </c>
      <c r="S110" s="104" t="s">
        <v>2500</v>
      </c>
      <c r="T110" s="63" t="s">
        <v>2014</v>
      </c>
      <c r="U110" s="57"/>
      <c r="V110" s="57"/>
      <c r="W110" s="57"/>
      <c r="X110" s="164"/>
      <c r="Y110" s="164"/>
      <c r="Z110" s="164"/>
      <c r="AA110" s="164"/>
      <c r="AB110" s="164"/>
      <c r="AC110" s="63" t="s">
        <v>2014</v>
      </c>
      <c r="AD110" s="57"/>
      <c r="AE110" s="57"/>
      <c r="AF110" s="57"/>
      <c r="AG110" s="57"/>
      <c r="AH110" s="65">
        <f t="shared" si="7"/>
        <v>18400000</v>
      </c>
      <c r="AI110" s="66" t="s">
        <v>2061</v>
      </c>
      <c r="AJ110" s="67" t="s">
        <v>832</v>
      </c>
      <c r="AK110" s="68" t="s">
        <v>2856</v>
      </c>
      <c r="AL110" s="69" t="s">
        <v>2017</v>
      </c>
      <c r="AM110" s="59">
        <v>52425499</v>
      </c>
      <c r="AN110" s="59">
        <v>5</v>
      </c>
      <c r="AO110" s="61" t="s">
        <v>2062</v>
      </c>
      <c r="AP110" s="94">
        <v>28556</v>
      </c>
      <c r="AQ110" s="72">
        <f t="shared" si="12"/>
        <v>43.849315068493148</v>
      </c>
      <c r="AR110" s="62"/>
      <c r="AS110" s="66"/>
      <c r="AT110" s="57"/>
      <c r="AU110" s="62" t="s">
        <v>2857</v>
      </c>
      <c r="AV110" s="62" t="s">
        <v>2858</v>
      </c>
      <c r="AW110" s="66">
        <v>3193489927</v>
      </c>
      <c r="AX110" t="s">
        <v>2859</v>
      </c>
      <c r="AY110" s="75">
        <v>44581</v>
      </c>
      <c r="AZ110" s="165">
        <v>18400000</v>
      </c>
      <c r="BA110" s="77">
        <v>2300000</v>
      </c>
      <c r="BB110" s="3" t="s">
        <v>2034</v>
      </c>
      <c r="BC110" s="3">
        <v>8</v>
      </c>
      <c r="BD110" s="3"/>
      <c r="BE110" s="79">
        <f t="shared" si="8"/>
        <v>240</v>
      </c>
      <c r="BF110" s="56" t="s">
        <v>2557</v>
      </c>
      <c r="BG110" s="80">
        <v>20226620001293</v>
      </c>
      <c r="BH110" s="163">
        <v>1</v>
      </c>
      <c r="BI110" s="82">
        <v>387</v>
      </c>
      <c r="BJ110" s="83">
        <v>44582</v>
      </c>
      <c r="BK110" s="82">
        <v>18400000</v>
      </c>
      <c r="BL110" s="98"/>
      <c r="BM110" s="99"/>
      <c r="BN110" s="99"/>
      <c r="BO110" s="99"/>
      <c r="BP110" s="99"/>
      <c r="BQ110" s="99"/>
      <c r="BR110" s="115" t="s">
        <v>2860</v>
      </c>
      <c r="BS110" s="89" t="s">
        <v>2617</v>
      </c>
      <c r="BT110" s="166">
        <v>44582</v>
      </c>
      <c r="BU110" s="83">
        <v>44582</v>
      </c>
      <c r="BV110" s="83">
        <v>44824</v>
      </c>
      <c r="BW110" s="98"/>
      <c r="BX110" s="167"/>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101"/>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0">
        <f t="shared" si="9"/>
        <v>18400000</v>
      </c>
      <c r="FE110" s="89">
        <f t="shared" si="10"/>
        <v>44824</v>
      </c>
      <c r="FF110" s="56" t="str">
        <f t="shared" ca="1" si="11"/>
        <v xml:space="preserve"> TERMINADO</v>
      </c>
      <c r="FG110" s="99"/>
      <c r="FH110" s="99"/>
      <c r="FI110" s="102"/>
      <c r="FJ110" s="92" t="s">
        <v>839</v>
      </c>
    </row>
    <row r="111" spans="1:166" ht="15">
      <c r="A111" s="55">
        <v>69013</v>
      </c>
      <c r="B111" s="55" t="s">
        <v>2002</v>
      </c>
      <c r="C111" s="53" t="s">
        <v>2003</v>
      </c>
      <c r="D111" s="103" t="s">
        <v>2861</v>
      </c>
      <c r="E111" s="103"/>
      <c r="F111" s="3">
        <v>109</v>
      </c>
      <c r="G111" s="54" t="s">
        <v>2496</v>
      </c>
      <c r="H111" s="55">
        <v>296</v>
      </c>
      <c r="I111" s="56" t="s">
        <v>2006</v>
      </c>
      <c r="J111" s="103" t="s">
        <v>1299</v>
      </c>
      <c r="K111" s="57" t="s">
        <v>2862</v>
      </c>
      <c r="L111" s="58" t="s">
        <v>2863</v>
      </c>
      <c r="M111" s="59" t="s">
        <v>2010</v>
      </c>
      <c r="N111" s="59" t="s">
        <v>2011</v>
      </c>
      <c r="O111" s="59">
        <v>395</v>
      </c>
      <c r="P111" s="60">
        <v>44578</v>
      </c>
      <c r="Q111" s="59">
        <v>36400000</v>
      </c>
      <c r="R111" s="116" t="s">
        <v>2499</v>
      </c>
      <c r="S111" s="104" t="s">
        <v>2500</v>
      </c>
      <c r="T111" s="63" t="s">
        <v>2014</v>
      </c>
      <c r="U111" s="57"/>
      <c r="V111" s="57"/>
      <c r="W111" s="57"/>
      <c r="X111" s="164"/>
      <c r="Y111" s="164"/>
      <c r="Z111" s="164"/>
      <c r="AA111" s="164"/>
      <c r="AB111" s="164"/>
      <c r="AC111" s="63" t="s">
        <v>2014</v>
      </c>
      <c r="AD111" s="57"/>
      <c r="AE111" s="57"/>
      <c r="AF111" s="57"/>
      <c r="AG111" s="57"/>
      <c r="AH111" s="65">
        <f t="shared" si="7"/>
        <v>36400000</v>
      </c>
      <c r="AI111" s="66" t="s">
        <v>2071</v>
      </c>
      <c r="AJ111" s="67" t="s">
        <v>840</v>
      </c>
      <c r="AK111" s="68" t="s">
        <v>2864</v>
      </c>
      <c r="AL111" s="69" t="s">
        <v>2017</v>
      </c>
      <c r="AM111" s="59">
        <v>1033803220</v>
      </c>
      <c r="AN111" s="59">
        <v>1</v>
      </c>
      <c r="AO111" s="61" t="s">
        <v>2018</v>
      </c>
      <c r="AP111" s="94">
        <v>35797</v>
      </c>
      <c r="AQ111" s="72">
        <f t="shared" si="12"/>
        <v>24.010958904109589</v>
      </c>
      <c r="AR111" s="62"/>
      <c r="AS111" s="66"/>
      <c r="AT111" s="57"/>
      <c r="AU111" s="62" t="s">
        <v>2413</v>
      </c>
      <c r="AV111" s="62" t="s">
        <v>2865</v>
      </c>
      <c r="AW111" s="66">
        <v>3192317684</v>
      </c>
      <c r="AX111" t="s">
        <v>2866</v>
      </c>
      <c r="AY111" s="75">
        <v>44580</v>
      </c>
      <c r="AZ111" s="165">
        <v>36400000</v>
      </c>
      <c r="BA111" s="77">
        <v>4550000</v>
      </c>
      <c r="BB111" s="3" t="s">
        <v>2034</v>
      </c>
      <c r="BC111" s="3">
        <v>8</v>
      </c>
      <c r="BD111" s="3"/>
      <c r="BE111" s="79">
        <f t="shared" si="8"/>
        <v>240</v>
      </c>
      <c r="BF111" s="96" t="s">
        <v>2470</v>
      </c>
      <c r="BG111" s="112" t="s">
        <v>2471</v>
      </c>
      <c r="BH111" s="163">
        <v>5</v>
      </c>
      <c r="BI111" s="82">
        <v>377</v>
      </c>
      <c r="BJ111" s="83">
        <v>44581</v>
      </c>
      <c r="BK111" s="82">
        <v>36400000</v>
      </c>
      <c r="BL111" s="98"/>
      <c r="BM111" s="99"/>
      <c r="BN111" s="99"/>
      <c r="BO111" s="99"/>
      <c r="BP111" s="99"/>
      <c r="BQ111" s="99"/>
      <c r="BR111" s="115" t="s">
        <v>2867</v>
      </c>
      <c r="BS111" s="89" t="s">
        <v>2868</v>
      </c>
      <c r="BT111" s="166">
        <v>44581</v>
      </c>
      <c r="BU111" s="83">
        <v>44582</v>
      </c>
      <c r="BV111" s="83">
        <v>44824</v>
      </c>
      <c r="BW111" s="98"/>
      <c r="BX111" s="167"/>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101"/>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0">
        <f t="shared" si="9"/>
        <v>36400000</v>
      </c>
      <c r="FE111" s="89">
        <f t="shared" si="10"/>
        <v>44824</v>
      </c>
      <c r="FF111" s="56" t="str">
        <f t="shared" ca="1" si="11"/>
        <v xml:space="preserve"> TERMINADO</v>
      </c>
      <c r="FG111" s="99"/>
      <c r="FH111" s="99"/>
      <c r="FI111" s="102"/>
      <c r="FJ111" s="92" t="s">
        <v>849</v>
      </c>
    </row>
    <row r="112" spans="1:166" ht="15">
      <c r="A112" s="55">
        <v>66906</v>
      </c>
      <c r="B112" s="55" t="s">
        <v>2002</v>
      </c>
      <c r="C112" s="53" t="s">
        <v>2003</v>
      </c>
      <c r="D112" s="103" t="s">
        <v>2869</v>
      </c>
      <c r="E112" s="103"/>
      <c r="F112" s="3">
        <v>110</v>
      </c>
      <c r="G112" s="54" t="s">
        <v>2005</v>
      </c>
      <c r="H112" s="55">
        <v>178</v>
      </c>
      <c r="I112" s="56" t="s">
        <v>2006</v>
      </c>
      <c r="J112" s="103" t="s">
        <v>2870</v>
      </c>
      <c r="K112" s="57" t="s">
        <v>2040</v>
      </c>
      <c r="L112" s="58" t="s">
        <v>2049</v>
      </c>
      <c r="M112" s="59" t="s">
        <v>2010</v>
      </c>
      <c r="N112" s="59" t="s">
        <v>2011</v>
      </c>
      <c r="O112" s="59">
        <v>241</v>
      </c>
      <c r="P112" s="60">
        <v>44573</v>
      </c>
      <c r="Q112" s="59">
        <v>104500000</v>
      </c>
      <c r="R112" s="61" t="s">
        <v>2012</v>
      </c>
      <c r="S112" s="104" t="s">
        <v>2013</v>
      </c>
      <c r="T112" s="63" t="s">
        <v>2014</v>
      </c>
      <c r="U112" s="57"/>
      <c r="V112" s="57"/>
      <c r="W112" s="57"/>
      <c r="X112" s="164"/>
      <c r="Y112" s="164"/>
      <c r="Z112" s="164"/>
      <c r="AA112" s="164"/>
      <c r="AB112" s="164"/>
      <c r="AC112" s="63" t="s">
        <v>2014</v>
      </c>
      <c r="AD112" s="57"/>
      <c r="AE112" s="57"/>
      <c r="AF112" s="57"/>
      <c r="AG112" s="57"/>
      <c r="AH112" s="65">
        <f t="shared" si="7"/>
        <v>104500000</v>
      </c>
      <c r="AI112" s="66" t="s">
        <v>2188</v>
      </c>
      <c r="AJ112" s="67" t="s">
        <v>851</v>
      </c>
      <c r="AK112" s="68" t="s">
        <v>2871</v>
      </c>
      <c r="AL112" s="69" t="s">
        <v>2017</v>
      </c>
      <c r="AM112" s="59">
        <v>79696907</v>
      </c>
      <c r="AN112" s="59">
        <v>9</v>
      </c>
      <c r="AO112" s="61" t="s">
        <v>2018</v>
      </c>
      <c r="AP112" s="94">
        <v>27709</v>
      </c>
      <c r="AQ112" s="72">
        <f t="shared" si="12"/>
        <v>46.169863013698631</v>
      </c>
      <c r="AR112" s="62"/>
      <c r="AS112" s="66"/>
      <c r="AT112" s="57"/>
      <c r="AU112" s="62" t="s">
        <v>2031</v>
      </c>
      <c r="AV112" s="62" t="s">
        <v>2872</v>
      </c>
      <c r="AW112" s="66">
        <v>3002646145</v>
      </c>
      <c r="AX112" t="s">
        <v>2873</v>
      </c>
      <c r="AY112" s="75">
        <v>44581</v>
      </c>
      <c r="AZ112" s="165">
        <v>104500000</v>
      </c>
      <c r="BA112" s="77">
        <v>9500000</v>
      </c>
      <c r="BB112" s="3" t="s">
        <v>2022</v>
      </c>
      <c r="BC112" s="3">
        <v>11</v>
      </c>
      <c r="BD112" s="3"/>
      <c r="BE112" s="79">
        <f t="shared" si="8"/>
        <v>330</v>
      </c>
      <c r="BF112" s="96" t="s">
        <v>2035</v>
      </c>
      <c r="BG112" s="97" t="s">
        <v>2014</v>
      </c>
      <c r="BH112" s="163">
        <v>1</v>
      </c>
      <c r="BI112" s="82">
        <v>385</v>
      </c>
      <c r="BJ112" s="83">
        <v>44581</v>
      </c>
      <c r="BK112" s="82">
        <v>104500000</v>
      </c>
      <c r="BL112" s="98"/>
      <c r="BM112" s="99"/>
      <c r="BN112" s="99"/>
      <c r="BO112" s="99"/>
      <c r="BP112" s="99"/>
      <c r="BQ112" s="99"/>
      <c r="BR112" s="115" t="s">
        <v>2874</v>
      </c>
      <c r="BS112" s="89" t="s">
        <v>2875</v>
      </c>
      <c r="BT112" s="166">
        <v>44581</v>
      </c>
      <c r="BU112" s="83">
        <v>44582</v>
      </c>
      <c r="BV112" s="83">
        <v>44915</v>
      </c>
      <c r="BW112" s="98"/>
      <c r="BX112" s="167"/>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101"/>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0">
        <f t="shared" si="9"/>
        <v>104500000</v>
      </c>
      <c r="FE112" s="89">
        <f t="shared" si="10"/>
        <v>44915</v>
      </c>
      <c r="FF112" s="56" t="str">
        <f t="shared" ca="1" si="11"/>
        <v>EN EJECUCION</v>
      </c>
      <c r="FG112" s="99"/>
      <c r="FH112" s="99"/>
      <c r="FI112" s="102"/>
      <c r="FJ112" s="92" t="s">
        <v>858</v>
      </c>
    </row>
    <row r="113" spans="1:166" ht="15">
      <c r="A113" s="55">
        <v>69413</v>
      </c>
      <c r="B113" s="55" t="s">
        <v>2002</v>
      </c>
      <c r="C113" s="53" t="s">
        <v>2003</v>
      </c>
      <c r="D113" s="103" t="s">
        <v>2876</v>
      </c>
      <c r="E113" s="103"/>
      <c r="F113" s="3">
        <v>111</v>
      </c>
      <c r="G113" s="54" t="s">
        <v>2170</v>
      </c>
      <c r="H113" s="55">
        <v>81</v>
      </c>
      <c r="I113" s="56" t="s">
        <v>2006</v>
      </c>
      <c r="J113" s="103" t="s">
        <v>2877</v>
      </c>
      <c r="K113" s="57" t="s">
        <v>2878</v>
      </c>
      <c r="L113" s="58" t="s">
        <v>2879</v>
      </c>
      <c r="M113" s="59" t="s">
        <v>2010</v>
      </c>
      <c r="N113" s="59" t="s">
        <v>2058</v>
      </c>
      <c r="O113" s="59">
        <v>436</v>
      </c>
      <c r="P113" s="60">
        <v>44580</v>
      </c>
      <c r="Q113" s="59">
        <v>231000000</v>
      </c>
      <c r="R113" s="116" t="s">
        <v>2524</v>
      </c>
      <c r="S113" s="104" t="s">
        <v>2525</v>
      </c>
      <c r="T113" s="63" t="s">
        <v>2014</v>
      </c>
      <c r="U113" s="57"/>
      <c r="V113" s="57"/>
      <c r="W113" s="57"/>
      <c r="X113" s="164"/>
      <c r="Y113" s="164"/>
      <c r="Z113" s="164"/>
      <c r="AA113" s="164"/>
      <c r="AB113" s="164"/>
      <c r="AC113" s="63" t="s">
        <v>2014</v>
      </c>
      <c r="AD113" s="57"/>
      <c r="AE113" s="57"/>
      <c r="AF113" s="57"/>
      <c r="AG113" s="57"/>
      <c r="AH113" s="65">
        <f t="shared" si="7"/>
        <v>231000000</v>
      </c>
      <c r="AI113" s="66" t="s">
        <v>2150</v>
      </c>
      <c r="AJ113" s="67" t="s">
        <v>859</v>
      </c>
      <c r="AK113" s="68" t="s">
        <v>2880</v>
      </c>
      <c r="AL113" s="69" t="s">
        <v>2017</v>
      </c>
      <c r="AM113" s="59">
        <v>1024499968</v>
      </c>
      <c r="AN113" s="59">
        <v>4</v>
      </c>
      <c r="AO113" s="61" t="s">
        <v>2018</v>
      </c>
      <c r="AP113" s="94">
        <v>32201</v>
      </c>
      <c r="AQ113" s="72">
        <f t="shared" si="12"/>
        <v>33.863013698630134</v>
      </c>
      <c r="AR113" s="62"/>
      <c r="AS113" s="66"/>
      <c r="AT113" s="57"/>
      <c r="AU113" s="62" t="s">
        <v>2881</v>
      </c>
      <c r="AV113" s="62" t="s">
        <v>2882</v>
      </c>
      <c r="AW113" s="66">
        <v>3112320888</v>
      </c>
      <c r="AX113" t="s">
        <v>2883</v>
      </c>
      <c r="AY113" s="75">
        <v>44586</v>
      </c>
      <c r="AZ113" s="165">
        <v>19250000</v>
      </c>
      <c r="BA113" s="77">
        <v>2750000</v>
      </c>
      <c r="BB113" s="3" t="s">
        <v>2884</v>
      </c>
      <c r="BC113" s="3">
        <v>7</v>
      </c>
      <c r="BD113" s="3"/>
      <c r="BE113" s="79">
        <f t="shared" si="8"/>
        <v>210</v>
      </c>
      <c r="BF113" s="96" t="s">
        <v>2885</v>
      </c>
      <c r="BG113" s="112" t="s">
        <v>2886</v>
      </c>
      <c r="BH113" s="163">
        <v>3</v>
      </c>
      <c r="BI113" s="82">
        <v>451</v>
      </c>
      <c r="BJ113" s="83">
        <v>44587</v>
      </c>
      <c r="BK113" s="82">
        <v>19250000</v>
      </c>
      <c r="BL113" s="98"/>
      <c r="BM113" s="99"/>
      <c r="BN113" s="99"/>
      <c r="BO113" s="99"/>
      <c r="BP113" s="99"/>
      <c r="BQ113" s="99"/>
      <c r="BR113" s="115" t="s">
        <v>2887</v>
      </c>
      <c r="BS113" s="89" t="s">
        <v>2888</v>
      </c>
      <c r="BT113" s="166">
        <v>44589</v>
      </c>
      <c r="BU113" s="83">
        <v>44621</v>
      </c>
      <c r="BV113" s="83">
        <v>44834</v>
      </c>
      <c r="BW113" s="98"/>
      <c r="BX113" s="167"/>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101"/>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0">
        <f t="shared" si="9"/>
        <v>19250000</v>
      </c>
      <c r="FE113" s="89">
        <f t="shared" si="10"/>
        <v>44834</v>
      </c>
      <c r="FF113" s="56" t="str">
        <f t="shared" ca="1" si="11"/>
        <v>EN EJECUCION</v>
      </c>
      <c r="FG113" s="99"/>
      <c r="FH113" s="99"/>
      <c r="FI113" s="102"/>
      <c r="FJ113" s="92" t="s">
        <v>867</v>
      </c>
    </row>
    <row r="114" spans="1:166" ht="15">
      <c r="A114" s="55">
        <v>69413</v>
      </c>
      <c r="B114" s="55" t="s">
        <v>2002</v>
      </c>
      <c r="C114" s="53" t="s">
        <v>2003</v>
      </c>
      <c r="D114" s="103" t="s">
        <v>2876</v>
      </c>
      <c r="E114" s="103"/>
      <c r="F114" s="3">
        <v>112</v>
      </c>
      <c r="G114" s="54" t="s">
        <v>2170</v>
      </c>
      <c r="H114" s="55">
        <v>88</v>
      </c>
      <c r="I114" s="56" t="s">
        <v>2006</v>
      </c>
      <c r="J114" s="103" t="s">
        <v>2877</v>
      </c>
      <c r="K114" s="57" t="s">
        <v>2878</v>
      </c>
      <c r="L114" s="58" t="s">
        <v>2879</v>
      </c>
      <c r="M114" s="59" t="s">
        <v>2010</v>
      </c>
      <c r="N114" s="59" t="s">
        <v>2058</v>
      </c>
      <c r="O114" s="59">
        <v>436</v>
      </c>
      <c r="P114" s="60">
        <v>44580</v>
      </c>
      <c r="Q114" s="59">
        <v>231000000</v>
      </c>
      <c r="R114" s="116" t="s">
        <v>2524</v>
      </c>
      <c r="S114" s="104" t="s">
        <v>2525</v>
      </c>
      <c r="T114" s="63" t="s">
        <v>2014</v>
      </c>
      <c r="U114" s="57"/>
      <c r="V114" s="57"/>
      <c r="W114" s="57"/>
      <c r="X114" s="164"/>
      <c r="Y114" s="164"/>
      <c r="Z114" s="164"/>
      <c r="AA114" s="164"/>
      <c r="AB114" s="164"/>
      <c r="AC114" s="63" t="s">
        <v>2014</v>
      </c>
      <c r="AD114" s="57"/>
      <c r="AE114" s="57"/>
      <c r="AF114" s="57"/>
      <c r="AG114" s="57"/>
      <c r="AH114" s="65">
        <f t="shared" si="7"/>
        <v>231000000</v>
      </c>
      <c r="AI114" s="66" t="s">
        <v>2150</v>
      </c>
      <c r="AJ114" s="67" t="s">
        <v>868</v>
      </c>
      <c r="AK114" s="68" t="s">
        <v>2889</v>
      </c>
      <c r="AL114" s="69" t="s">
        <v>2017</v>
      </c>
      <c r="AM114" s="59">
        <v>80126536</v>
      </c>
      <c r="AN114" s="59">
        <v>9</v>
      </c>
      <c r="AO114" s="61" t="s">
        <v>2018</v>
      </c>
      <c r="AP114" s="94">
        <v>30067</v>
      </c>
      <c r="AQ114" s="72">
        <f t="shared" si="12"/>
        <v>39.709589041095889</v>
      </c>
      <c r="AR114" s="62"/>
      <c r="AS114" s="66"/>
      <c r="AT114" s="57"/>
      <c r="AU114" s="62" t="s">
        <v>2890</v>
      </c>
      <c r="AV114" s="62" t="s">
        <v>2891</v>
      </c>
      <c r="AW114" s="66">
        <v>3115255653</v>
      </c>
      <c r="AX114" t="s">
        <v>2892</v>
      </c>
      <c r="AY114" s="75">
        <v>44587</v>
      </c>
      <c r="AZ114" s="165">
        <v>19250000</v>
      </c>
      <c r="BA114" s="77">
        <v>2750000</v>
      </c>
      <c r="BB114" s="3" t="s">
        <v>2884</v>
      </c>
      <c r="BC114" s="3">
        <v>7</v>
      </c>
      <c r="BD114" s="3"/>
      <c r="BE114" s="79">
        <f t="shared" si="8"/>
        <v>210</v>
      </c>
      <c r="BF114" s="96" t="s">
        <v>2885</v>
      </c>
      <c r="BG114" s="112" t="s">
        <v>2886</v>
      </c>
      <c r="BH114" s="163">
        <v>3</v>
      </c>
      <c r="BI114" s="82">
        <v>496</v>
      </c>
      <c r="BJ114" s="83">
        <v>44588</v>
      </c>
      <c r="BK114" s="82">
        <v>19250000</v>
      </c>
      <c r="BL114" s="98"/>
      <c r="BM114" s="99"/>
      <c r="BN114" s="99"/>
      <c r="BO114" s="99"/>
      <c r="BP114" s="99"/>
      <c r="BQ114" s="99"/>
      <c r="BR114" s="115" t="s">
        <v>2893</v>
      </c>
      <c r="BS114" s="89" t="s">
        <v>2894</v>
      </c>
      <c r="BT114" s="166">
        <v>44627</v>
      </c>
      <c r="BU114" s="83">
        <v>44621</v>
      </c>
      <c r="BV114" s="83">
        <v>44834</v>
      </c>
      <c r="BW114" s="98"/>
      <c r="BX114" s="167"/>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101"/>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0">
        <f t="shared" si="9"/>
        <v>19250000</v>
      </c>
      <c r="FE114" s="89">
        <f t="shared" si="10"/>
        <v>44834</v>
      </c>
      <c r="FF114" s="56" t="str">
        <f t="shared" ca="1" si="11"/>
        <v>EN EJECUCION</v>
      </c>
      <c r="FG114" s="99"/>
      <c r="FH114" s="99"/>
      <c r="FI114" s="102"/>
      <c r="FJ114" s="92" t="s">
        <v>867</v>
      </c>
    </row>
    <row r="115" spans="1:166" ht="15">
      <c r="A115" s="55">
        <v>69413</v>
      </c>
      <c r="B115" s="55" t="s">
        <v>2002</v>
      </c>
      <c r="C115" s="53" t="s">
        <v>2003</v>
      </c>
      <c r="D115" s="103" t="s">
        <v>2876</v>
      </c>
      <c r="E115" s="103"/>
      <c r="F115" s="3">
        <v>113</v>
      </c>
      <c r="G115" s="54" t="s">
        <v>2170</v>
      </c>
      <c r="H115" s="55">
        <v>82</v>
      </c>
      <c r="I115" s="56" t="s">
        <v>2006</v>
      </c>
      <c r="J115" s="103" t="s">
        <v>2877</v>
      </c>
      <c r="K115" s="57" t="s">
        <v>2878</v>
      </c>
      <c r="L115" s="58" t="s">
        <v>2879</v>
      </c>
      <c r="M115" s="59" t="s">
        <v>2010</v>
      </c>
      <c r="N115" s="59" t="s">
        <v>2058</v>
      </c>
      <c r="O115" s="59">
        <v>436</v>
      </c>
      <c r="P115" s="60">
        <v>44580</v>
      </c>
      <c r="Q115" s="59">
        <v>231000000</v>
      </c>
      <c r="R115" s="116" t="s">
        <v>2524</v>
      </c>
      <c r="S115" s="104" t="s">
        <v>2525</v>
      </c>
      <c r="T115" s="63" t="s">
        <v>2014</v>
      </c>
      <c r="U115" s="57"/>
      <c r="V115" s="57"/>
      <c r="W115" s="57"/>
      <c r="X115" s="164"/>
      <c r="Y115" s="164"/>
      <c r="Z115" s="164"/>
      <c r="AA115" s="164"/>
      <c r="AB115" s="164"/>
      <c r="AC115" s="63" t="s">
        <v>2014</v>
      </c>
      <c r="AD115" s="57"/>
      <c r="AE115" s="57"/>
      <c r="AF115" s="57"/>
      <c r="AG115" s="57"/>
      <c r="AH115" s="65">
        <f t="shared" si="7"/>
        <v>231000000</v>
      </c>
      <c r="AI115" s="66" t="s">
        <v>2150</v>
      </c>
      <c r="AJ115" s="67" t="s">
        <v>873</v>
      </c>
      <c r="AK115" s="68" t="s">
        <v>2895</v>
      </c>
      <c r="AL115" s="69" t="s">
        <v>2017</v>
      </c>
      <c r="AM115" s="59">
        <v>80197122</v>
      </c>
      <c r="AN115" s="59">
        <v>7</v>
      </c>
      <c r="AO115" s="61" t="s">
        <v>2018</v>
      </c>
      <c r="AP115" s="94">
        <v>30511</v>
      </c>
      <c r="AQ115" s="72">
        <f t="shared" si="12"/>
        <v>38.493150684931507</v>
      </c>
      <c r="AR115" s="62"/>
      <c r="AS115" s="66"/>
      <c r="AT115" s="57"/>
      <c r="AU115" s="62" t="s">
        <v>2896</v>
      </c>
      <c r="AV115" s="62" t="s">
        <v>2897</v>
      </c>
      <c r="AW115" s="66">
        <v>3197054984</v>
      </c>
      <c r="AX115" t="s">
        <v>2898</v>
      </c>
      <c r="AY115" s="75">
        <v>44586</v>
      </c>
      <c r="AZ115" s="165">
        <v>19250000</v>
      </c>
      <c r="BA115" s="77">
        <v>2750000</v>
      </c>
      <c r="BB115" s="3" t="s">
        <v>2884</v>
      </c>
      <c r="BC115" s="3">
        <v>7</v>
      </c>
      <c r="BD115" s="3"/>
      <c r="BE115" s="79">
        <f t="shared" si="8"/>
        <v>210</v>
      </c>
      <c r="BF115" s="96" t="s">
        <v>2885</v>
      </c>
      <c r="BG115" s="112" t="s">
        <v>2886</v>
      </c>
      <c r="BH115" s="163">
        <v>3</v>
      </c>
      <c r="BI115" s="82">
        <v>449</v>
      </c>
      <c r="BJ115" s="83">
        <v>44587</v>
      </c>
      <c r="BK115" s="82">
        <v>19250000</v>
      </c>
      <c r="BL115" s="98"/>
      <c r="BM115" s="99"/>
      <c r="BN115" s="99"/>
      <c r="BO115" s="99"/>
      <c r="BP115" s="99"/>
      <c r="BQ115" s="99"/>
      <c r="BR115" s="115" t="s">
        <v>2899</v>
      </c>
      <c r="BS115" s="89" t="s">
        <v>2900</v>
      </c>
      <c r="BT115" s="166">
        <v>44588</v>
      </c>
      <c r="BU115" s="83">
        <v>44621</v>
      </c>
      <c r="BV115" s="83">
        <v>44834</v>
      </c>
      <c r="BW115" s="98"/>
      <c r="BX115" s="167"/>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101"/>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0">
        <f t="shared" si="9"/>
        <v>19250000</v>
      </c>
      <c r="FE115" s="89">
        <f t="shared" si="10"/>
        <v>44834</v>
      </c>
      <c r="FF115" s="56" t="str">
        <f t="shared" ca="1" si="11"/>
        <v>EN EJECUCION</v>
      </c>
      <c r="FG115" s="99"/>
      <c r="FH115" s="99"/>
      <c r="FI115" s="102"/>
      <c r="FJ115" s="92" t="s">
        <v>867</v>
      </c>
    </row>
    <row r="116" spans="1:166" ht="15">
      <c r="A116" s="55">
        <v>69413</v>
      </c>
      <c r="B116" s="55" t="s">
        <v>2002</v>
      </c>
      <c r="C116" s="53" t="s">
        <v>2003</v>
      </c>
      <c r="D116" s="103" t="s">
        <v>2876</v>
      </c>
      <c r="E116" s="103"/>
      <c r="F116" s="3">
        <v>114</v>
      </c>
      <c r="G116" s="54" t="s">
        <v>2170</v>
      </c>
      <c r="H116" s="55">
        <v>89</v>
      </c>
      <c r="I116" s="56" t="s">
        <v>2006</v>
      </c>
      <c r="J116" s="103" t="s">
        <v>2877</v>
      </c>
      <c r="K116" s="57" t="s">
        <v>2878</v>
      </c>
      <c r="L116" s="58" t="s">
        <v>2879</v>
      </c>
      <c r="M116" s="59" t="s">
        <v>2010</v>
      </c>
      <c r="N116" s="59" t="s">
        <v>2058</v>
      </c>
      <c r="O116" s="59">
        <v>436</v>
      </c>
      <c r="P116" s="60">
        <v>44580</v>
      </c>
      <c r="Q116" s="59">
        <v>231000000</v>
      </c>
      <c r="R116" s="116" t="s">
        <v>2524</v>
      </c>
      <c r="S116" s="104" t="s">
        <v>2525</v>
      </c>
      <c r="T116" s="63" t="s">
        <v>2014</v>
      </c>
      <c r="U116" s="57"/>
      <c r="V116" s="57"/>
      <c r="W116" s="57"/>
      <c r="X116" s="164"/>
      <c r="Y116" s="164"/>
      <c r="Z116" s="164"/>
      <c r="AA116" s="164"/>
      <c r="AB116" s="164"/>
      <c r="AC116" s="63" t="s">
        <v>2014</v>
      </c>
      <c r="AD116" s="57"/>
      <c r="AE116" s="57"/>
      <c r="AF116" s="57"/>
      <c r="AG116" s="57"/>
      <c r="AH116" s="65">
        <f t="shared" si="7"/>
        <v>231000000</v>
      </c>
      <c r="AI116" s="66" t="s">
        <v>2150</v>
      </c>
      <c r="AJ116" s="67" t="s">
        <v>878</v>
      </c>
      <c r="AK116" s="68" t="s">
        <v>880</v>
      </c>
      <c r="AL116" s="69" t="s">
        <v>2017</v>
      </c>
      <c r="AM116" s="59">
        <v>1118554262</v>
      </c>
      <c r="AN116" s="59">
        <v>1</v>
      </c>
      <c r="AO116" s="61" t="s">
        <v>2018</v>
      </c>
      <c r="AP116" s="94">
        <v>34099</v>
      </c>
      <c r="AQ116" s="72">
        <f t="shared" si="12"/>
        <v>28.663013698630138</v>
      </c>
      <c r="AR116" s="62"/>
      <c r="AS116" s="66"/>
      <c r="AT116" s="57"/>
      <c r="AU116" s="62" t="s">
        <v>2901</v>
      </c>
      <c r="AV116" s="62" t="s">
        <v>2902</v>
      </c>
      <c r="AW116" s="66">
        <v>3126795322</v>
      </c>
      <c r="AX116" t="s">
        <v>2903</v>
      </c>
      <c r="AY116" s="75">
        <v>44587</v>
      </c>
      <c r="AZ116" s="165">
        <v>19250000</v>
      </c>
      <c r="BA116" s="77">
        <v>2750000</v>
      </c>
      <c r="BB116" s="3" t="s">
        <v>2884</v>
      </c>
      <c r="BC116" s="3">
        <v>7</v>
      </c>
      <c r="BD116" s="3"/>
      <c r="BE116" s="79">
        <f t="shared" si="8"/>
        <v>210</v>
      </c>
      <c r="BF116" s="96" t="s">
        <v>2885</v>
      </c>
      <c r="BG116" s="112" t="s">
        <v>2886</v>
      </c>
      <c r="BH116" s="163">
        <v>3</v>
      </c>
      <c r="BI116" s="82">
        <v>497</v>
      </c>
      <c r="BJ116" s="83">
        <v>44588</v>
      </c>
      <c r="BK116" s="82">
        <v>19250000</v>
      </c>
      <c r="BL116" s="98"/>
      <c r="BM116" s="99"/>
      <c r="BN116" s="99"/>
      <c r="BO116" s="99"/>
      <c r="BP116" s="99"/>
      <c r="BQ116" s="99"/>
      <c r="BR116" s="115" t="s">
        <v>2904</v>
      </c>
      <c r="BS116" s="89" t="s">
        <v>2905</v>
      </c>
      <c r="BT116" s="166">
        <v>44623</v>
      </c>
      <c r="BU116" s="83">
        <v>44621</v>
      </c>
      <c r="BV116" s="83">
        <v>44834</v>
      </c>
      <c r="BW116" s="98"/>
      <c r="BX116" s="167"/>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101"/>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0">
        <f t="shared" si="9"/>
        <v>19250000</v>
      </c>
      <c r="FE116" s="89">
        <f t="shared" si="10"/>
        <v>44834</v>
      </c>
      <c r="FF116" s="56" t="str">
        <f t="shared" ca="1" si="11"/>
        <v>EN EJECUCION</v>
      </c>
      <c r="FG116" s="99"/>
      <c r="FH116" s="99"/>
      <c r="FI116" s="102"/>
      <c r="FJ116" s="92" t="s">
        <v>867</v>
      </c>
    </row>
    <row r="117" spans="1:166" ht="15">
      <c r="A117" s="55">
        <v>69379</v>
      </c>
      <c r="B117" s="55" t="s">
        <v>2002</v>
      </c>
      <c r="C117" s="53" t="s">
        <v>2003</v>
      </c>
      <c r="D117" s="103" t="s">
        <v>2906</v>
      </c>
      <c r="E117" s="103"/>
      <c r="F117" s="3">
        <v>115</v>
      </c>
      <c r="G117" s="54" t="s">
        <v>2005</v>
      </c>
      <c r="H117" s="55">
        <v>116</v>
      </c>
      <c r="I117" s="56" t="s">
        <v>2006</v>
      </c>
      <c r="J117" s="103" t="s">
        <v>2907</v>
      </c>
      <c r="K117" s="57" t="s">
        <v>2690</v>
      </c>
      <c r="L117" s="58" t="s">
        <v>2908</v>
      </c>
      <c r="M117" s="59" t="s">
        <v>2010</v>
      </c>
      <c r="N117" s="59" t="s">
        <v>2011</v>
      </c>
      <c r="O117" s="59">
        <v>405</v>
      </c>
      <c r="P117" s="60">
        <v>44579</v>
      </c>
      <c r="Q117" s="59">
        <v>36400000</v>
      </c>
      <c r="R117" s="61" t="s">
        <v>2012</v>
      </c>
      <c r="S117" s="104" t="s">
        <v>2013</v>
      </c>
      <c r="T117" s="63" t="s">
        <v>2014</v>
      </c>
      <c r="U117" s="57"/>
      <c r="V117" s="57"/>
      <c r="W117" s="57"/>
      <c r="X117" s="164"/>
      <c r="Y117" s="164"/>
      <c r="Z117" s="164"/>
      <c r="AA117" s="164"/>
      <c r="AB117" s="164"/>
      <c r="AC117" s="63" t="s">
        <v>2014</v>
      </c>
      <c r="AD117" s="57"/>
      <c r="AE117" s="57"/>
      <c r="AF117" s="57"/>
      <c r="AG117" s="57"/>
      <c r="AH117" s="65">
        <f t="shared" si="7"/>
        <v>36400000</v>
      </c>
      <c r="AI117" s="66" t="s">
        <v>2150</v>
      </c>
      <c r="AJ117" s="67" t="s">
        <v>882</v>
      </c>
      <c r="AK117" s="68" t="s">
        <v>2909</v>
      </c>
      <c r="AL117" s="69" t="s">
        <v>2017</v>
      </c>
      <c r="AM117" s="59">
        <v>1020807487</v>
      </c>
      <c r="AN117" s="59">
        <v>5</v>
      </c>
      <c r="AO117" s="61" t="s">
        <v>2018</v>
      </c>
      <c r="AP117" s="94">
        <v>34929</v>
      </c>
      <c r="AQ117" s="72">
        <f t="shared" si="12"/>
        <v>26.389041095890413</v>
      </c>
      <c r="AR117" s="62"/>
      <c r="AS117" s="66"/>
      <c r="AT117" s="57"/>
      <c r="AU117" s="62" t="s">
        <v>2694</v>
      </c>
      <c r="AV117" s="62" t="s">
        <v>2910</v>
      </c>
      <c r="AW117" s="66">
        <v>3104120559</v>
      </c>
      <c r="AX117" t="s">
        <v>2911</v>
      </c>
      <c r="AY117" s="75">
        <v>44586</v>
      </c>
      <c r="AZ117" s="165">
        <v>36400000</v>
      </c>
      <c r="BA117" s="77">
        <v>4550000</v>
      </c>
      <c r="BB117" s="3" t="s">
        <v>2034</v>
      </c>
      <c r="BC117" s="3">
        <v>8</v>
      </c>
      <c r="BD117" s="3"/>
      <c r="BE117" s="79">
        <f t="shared" si="8"/>
        <v>240</v>
      </c>
      <c r="BF117" s="56" t="s">
        <v>2697</v>
      </c>
      <c r="BG117" s="80">
        <v>20226620065751</v>
      </c>
      <c r="BH117" s="163">
        <v>5</v>
      </c>
      <c r="BI117" s="82">
        <v>448</v>
      </c>
      <c r="BJ117" s="83">
        <v>44587</v>
      </c>
      <c r="BK117" s="82">
        <v>36400000</v>
      </c>
      <c r="BL117" s="98"/>
      <c r="BM117" s="99"/>
      <c r="BN117" s="99"/>
      <c r="BO117" s="99"/>
      <c r="BP117" s="99"/>
      <c r="BQ117" s="99"/>
      <c r="BR117" s="115" t="s">
        <v>2912</v>
      </c>
      <c r="BS117" s="89" t="s">
        <v>2913</v>
      </c>
      <c r="BT117" s="166">
        <v>44589</v>
      </c>
      <c r="BU117" s="83">
        <v>44589</v>
      </c>
      <c r="BV117" s="83">
        <v>44831</v>
      </c>
      <c r="BW117" s="98"/>
      <c r="BX117" s="167"/>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101"/>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0">
        <f t="shared" si="9"/>
        <v>36400000</v>
      </c>
      <c r="FE117" s="89">
        <f t="shared" si="10"/>
        <v>44831</v>
      </c>
      <c r="FF117" s="56" t="str">
        <f t="shared" ca="1" si="11"/>
        <v xml:space="preserve"> TERMINADO</v>
      </c>
      <c r="FG117" s="99"/>
      <c r="FH117" s="99"/>
      <c r="FI117" s="102"/>
      <c r="FJ117" s="92" t="s">
        <v>889</v>
      </c>
    </row>
    <row r="118" spans="1:166" ht="15">
      <c r="A118" s="55">
        <v>69757</v>
      </c>
      <c r="B118" s="55" t="s">
        <v>2002</v>
      </c>
      <c r="C118" s="53" t="s">
        <v>2003</v>
      </c>
      <c r="D118" s="103" t="s">
        <v>2914</v>
      </c>
      <c r="E118" s="103"/>
      <c r="F118" s="3">
        <v>116</v>
      </c>
      <c r="G118" s="54" t="s">
        <v>2005</v>
      </c>
      <c r="H118" s="55">
        <v>271</v>
      </c>
      <c r="I118" s="56" t="s">
        <v>2006</v>
      </c>
      <c r="J118" s="103" t="s">
        <v>2915</v>
      </c>
      <c r="K118" s="57" t="s">
        <v>2916</v>
      </c>
      <c r="L118" s="58" t="s">
        <v>2917</v>
      </c>
      <c r="M118" s="59" t="s">
        <v>2010</v>
      </c>
      <c r="N118" s="59" t="s">
        <v>2011</v>
      </c>
      <c r="O118" s="59">
        <v>410</v>
      </c>
      <c r="P118" s="60">
        <v>44579</v>
      </c>
      <c r="Q118" s="59">
        <v>40000000</v>
      </c>
      <c r="R118" s="61" t="s">
        <v>2012</v>
      </c>
      <c r="S118" s="104" t="s">
        <v>2013</v>
      </c>
      <c r="T118" s="63" t="s">
        <v>2014</v>
      </c>
      <c r="U118" s="57"/>
      <c r="V118" s="57"/>
      <c r="W118" s="57"/>
      <c r="X118" s="164"/>
      <c r="Y118" s="164"/>
      <c r="Z118" s="164"/>
      <c r="AA118" s="164"/>
      <c r="AB118" s="164"/>
      <c r="AC118" s="63" t="s">
        <v>2014</v>
      </c>
      <c r="AD118" s="57"/>
      <c r="AE118" s="57"/>
      <c r="AF118" s="57"/>
      <c r="AG118" s="57"/>
      <c r="AH118" s="65">
        <f t="shared" si="7"/>
        <v>40000000</v>
      </c>
      <c r="AI118" s="66" t="s">
        <v>2150</v>
      </c>
      <c r="AJ118" s="67" t="s">
        <v>890</v>
      </c>
      <c r="AK118" s="68" t="s">
        <v>897</v>
      </c>
      <c r="AL118" s="69" t="s">
        <v>2017</v>
      </c>
      <c r="AM118" s="59">
        <v>52056553</v>
      </c>
      <c r="AN118" s="59">
        <v>1</v>
      </c>
      <c r="AO118" s="61" t="s">
        <v>2062</v>
      </c>
      <c r="AP118" s="94">
        <v>26660</v>
      </c>
      <c r="AQ118" s="72">
        <f t="shared" si="12"/>
        <v>49.043835616438358</v>
      </c>
      <c r="AR118" s="62"/>
      <c r="AS118" s="66"/>
      <c r="AT118" s="57"/>
      <c r="AU118" s="62" t="s">
        <v>2100</v>
      </c>
      <c r="AV118" s="62" t="s">
        <v>2918</v>
      </c>
      <c r="AW118" s="66">
        <v>3108676198</v>
      </c>
      <c r="AX118" t="s">
        <v>2919</v>
      </c>
      <c r="AY118" s="75">
        <v>44586</v>
      </c>
      <c r="AZ118" s="165">
        <v>40000000</v>
      </c>
      <c r="BA118" s="77">
        <v>5000000</v>
      </c>
      <c r="BB118" s="3" t="s">
        <v>2034</v>
      </c>
      <c r="BC118" s="3">
        <v>8</v>
      </c>
      <c r="BD118" s="3"/>
      <c r="BE118" s="79">
        <f t="shared" si="8"/>
        <v>240</v>
      </c>
      <c r="BF118" s="56" t="s">
        <v>962</v>
      </c>
      <c r="BG118" s="80">
        <v>20226620065361</v>
      </c>
      <c r="BH118" s="163">
        <v>1</v>
      </c>
      <c r="BI118" s="82">
        <v>447</v>
      </c>
      <c r="BJ118" s="83">
        <v>44587</v>
      </c>
      <c r="BK118" s="82">
        <v>40000000</v>
      </c>
      <c r="BL118" s="98"/>
      <c r="BM118" s="99"/>
      <c r="BN118" s="99"/>
      <c r="BO118" s="99"/>
      <c r="BP118" s="99"/>
      <c r="BQ118" s="99"/>
      <c r="BR118" s="115" t="s">
        <v>2920</v>
      </c>
      <c r="BS118" s="89" t="s">
        <v>2921</v>
      </c>
      <c r="BT118" s="166">
        <v>44588</v>
      </c>
      <c r="BU118" s="83">
        <v>44588</v>
      </c>
      <c r="BV118" s="83">
        <v>44830</v>
      </c>
      <c r="BW118" s="98"/>
      <c r="BX118" s="167"/>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101"/>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0">
        <f t="shared" si="9"/>
        <v>40000000</v>
      </c>
      <c r="FE118" s="89">
        <f t="shared" si="10"/>
        <v>44830</v>
      </c>
      <c r="FF118" s="56" t="str">
        <f t="shared" ca="1" si="11"/>
        <v xml:space="preserve"> TERMINADO</v>
      </c>
      <c r="FG118" s="99"/>
      <c r="FH118" s="99"/>
      <c r="FI118" s="102"/>
      <c r="FJ118" s="92" t="s">
        <v>896</v>
      </c>
    </row>
    <row r="119" spans="1:166" ht="15">
      <c r="A119" s="55">
        <v>66845</v>
      </c>
      <c r="B119" s="55" t="s">
        <v>2002</v>
      </c>
      <c r="C119" s="53" t="s">
        <v>2003</v>
      </c>
      <c r="D119" s="103" t="s">
        <v>2269</v>
      </c>
      <c r="E119" s="103"/>
      <c r="F119" s="3">
        <v>117</v>
      </c>
      <c r="G119" s="54" t="s">
        <v>2005</v>
      </c>
      <c r="H119" s="55">
        <v>208</v>
      </c>
      <c r="I119" s="56" t="s">
        <v>2006</v>
      </c>
      <c r="J119" s="103" t="s">
        <v>287</v>
      </c>
      <c r="K119" s="57" t="s">
        <v>2195</v>
      </c>
      <c r="L119" s="58" t="s">
        <v>2270</v>
      </c>
      <c r="M119" s="59" t="s">
        <v>2010</v>
      </c>
      <c r="N119" s="59" t="s">
        <v>2058</v>
      </c>
      <c r="O119" s="59">
        <v>373</v>
      </c>
      <c r="P119" s="60">
        <v>44578</v>
      </c>
      <c r="Q119" s="59">
        <v>124800000</v>
      </c>
      <c r="R119" s="61" t="s">
        <v>2012</v>
      </c>
      <c r="S119" s="104" t="s">
        <v>2013</v>
      </c>
      <c r="T119" s="63" t="s">
        <v>2014</v>
      </c>
      <c r="U119" s="57"/>
      <c r="V119" s="57"/>
      <c r="W119" s="57"/>
      <c r="X119" s="164"/>
      <c r="Y119" s="164"/>
      <c r="Z119" s="164"/>
      <c r="AA119" s="164"/>
      <c r="AB119" s="164"/>
      <c r="AC119" s="63" t="s">
        <v>2014</v>
      </c>
      <c r="AD119" s="57"/>
      <c r="AE119" s="57"/>
      <c r="AF119" s="57"/>
      <c r="AG119" s="57"/>
      <c r="AH119" s="65">
        <f t="shared" si="7"/>
        <v>124800000</v>
      </c>
      <c r="AI119" s="66" t="s">
        <v>2030</v>
      </c>
      <c r="AJ119" s="67" t="s">
        <v>898</v>
      </c>
      <c r="AK119" s="68" t="s">
        <v>2922</v>
      </c>
      <c r="AL119" s="69" t="s">
        <v>2017</v>
      </c>
      <c r="AM119" s="59">
        <v>1233497844</v>
      </c>
      <c r="AN119" s="59">
        <v>9</v>
      </c>
      <c r="AO119" s="61" t="s">
        <v>2018</v>
      </c>
      <c r="AP119" s="94">
        <v>35796</v>
      </c>
      <c r="AQ119" s="72">
        <f t="shared" si="12"/>
        <v>24.013698630136986</v>
      </c>
      <c r="AR119" s="62"/>
      <c r="AS119" s="66"/>
      <c r="AT119" s="57"/>
      <c r="AU119" s="62" t="s">
        <v>2031</v>
      </c>
      <c r="AV119" s="62" t="s">
        <v>2923</v>
      </c>
      <c r="AW119" s="66">
        <v>3222521721</v>
      </c>
      <c r="AX119" t="s">
        <v>2924</v>
      </c>
      <c r="AY119" s="75">
        <v>44581</v>
      </c>
      <c r="AZ119" s="165">
        <v>20800000</v>
      </c>
      <c r="BA119" s="77">
        <v>2600000</v>
      </c>
      <c r="BB119" s="3" t="s">
        <v>2034</v>
      </c>
      <c r="BC119" s="3">
        <v>8</v>
      </c>
      <c r="BD119" s="3"/>
      <c r="BE119" s="79">
        <f t="shared" si="8"/>
        <v>240</v>
      </c>
      <c r="BF119" s="96" t="s">
        <v>2199</v>
      </c>
      <c r="BG119" s="112" t="s">
        <v>2925</v>
      </c>
      <c r="BH119" s="216">
        <v>1</v>
      </c>
      <c r="BI119" s="82">
        <v>396</v>
      </c>
      <c r="BJ119" s="83">
        <v>44582</v>
      </c>
      <c r="BK119" s="82">
        <v>20800000</v>
      </c>
      <c r="BL119" s="98"/>
      <c r="BM119" s="99"/>
      <c r="BN119" s="99"/>
      <c r="BO119" s="99"/>
      <c r="BP119" s="99"/>
      <c r="BQ119" s="99"/>
      <c r="BR119" s="115" t="s">
        <v>2926</v>
      </c>
      <c r="BS119" s="89" t="s">
        <v>2927</v>
      </c>
      <c r="BT119" s="166">
        <v>44586</v>
      </c>
      <c r="BU119" s="83">
        <v>44586</v>
      </c>
      <c r="BV119" s="83">
        <v>44828</v>
      </c>
      <c r="BW119" s="98"/>
      <c r="BX119" s="167"/>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101"/>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0">
        <f t="shared" si="9"/>
        <v>20800000</v>
      </c>
      <c r="FE119" s="89">
        <f t="shared" si="10"/>
        <v>44828</v>
      </c>
      <c r="FF119" s="56" t="str">
        <f t="shared" ca="1" si="11"/>
        <v xml:space="preserve"> TERMINADO</v>
      </c>
      <c r="FG119" s="99"/>
      <c r="FH119" s="99"/>
      <c r="FI119" s="102"/>
      <c r="FJ119" s="92" t="s">
        <v>294</v>
      </c>
    </row>
    <row r="120" spans="1:166" ht="15">
      <c r="A120" s="55">
        <v>66845</v>
      </c>
      <c r="B120" s="55" t="s">
        <v>2002</v>
      </c>
      <c r="C120" s="53" t="s">
        <v>2003</v>
      </c>
      <c r="D120" s="103" t="s">
        <v>2269</v>
      </c>
      <c r="E120" s="103"/>
      <c r="F120" s="3">
        <v>118</v>
      </c>
      <c r="G120" s="54" t="s">
        <v>2005</v>
      </c>
      <c r="H120" s="55">
        <v>218</v>
      </c>
      <c r="I120" s="56" t="s">
        <v>2006</v>
      </c>
      <c r="J120" s="103" t="s">
        <v>287</v>
      </c>
      <c r="K120" s="57" t="s">
        <v>2216</v>
      </c>
      <c r="L120" s="58" t="s">
        <v>2270</v>
      </c>
      <c r="M120" s="59" t="s">
        <v>2010</v>
      </c>
      <c r="N120" s="59" t="s">
        <v>2058</v>
      </c>
      <c r="O120" s="59">
        <v>373</v>
      </c>
      <c r="P120" s="60">
        <v>44578</v>
      </c>
      <c r="Q120" s="59">
        <v>124800000</v>
      </c>
      <c r="R120" s="61" t="s">
        <v>2012</v>
      </c>
      <c r="S120" s="104" t="s">
        <v>2013</v>
      </c>
      <c r="T120" s="63" t="s">
        <v>2014</v>
      </c>
      <c r="U120" s="57"/>
      <c r="V120" s="57"/>
      <c r="W120" s="57"/>
      <c r="X120" s="164"/>
      <c r="Y120" s="164"/>
      <c r="Z120" s="164"/>
      <c r="AA120" s="164"/>
      <c r="AB120" s="164"/>
      <c r="AC120" s="63" t="s">
        <v>2014</v>
      </c>
      <c r="AD120" s="57"/>
      <c r="AE120" s="57"/>
      <c r="AF120" s="57"/>
      <c r="AG120" s="57"/>
      <c r="AH120" s="65">
        <f t="shared" si="7"/>
        <v>124800000</v>
      </c>
      <c r="AI120" s="66" t="s">
        <v>2030</v>
      </c>
      <c r="AJ120" s="67" t="s">
        <v>905</v>
      </c>
      <c r="AK120" s="68" t="s">
        <v>912</v>
      </c>
      <c r="AL120" s="69" t="s">
        <v>2017</v>
      </c>
      <c r="AM120" s="59">
        <v>1070926595</v>
      </c>
      <c r="AN120" s="59">
        <v>0</v>
      </c>
      <c r="AO120" s="61" t="s">
        <v>2018</v>
      </c>
      <c r="AP120" s="94">
        <v>36025</v>
      </c>
      <c r="AQ120" s="72">
        <f t="shared" si="12"/>
        <v>23.386301369863013</v>
      </c>
      <c r="AR120" s="62"/>
      <c r="AS120" s="66"/>
      <c r="AT120" s="57"/>
      <c r="AU120" s="62" t="s">
        <v>2063</v>
      </c>
      <c r="AV120" s="62" t="s">
        <v>2928</v>
      </c>
      <c r="AW120" s="66" t="s">
        <v>2929</v>
      </c>
      <c r="AX120" t="s">
        <v>2930</v>
      </c>
      <c r="AY120" s="75">
        <v>44581</v>
      </c>
      <c r="AZ120" s="165">
        <v>20800000</v>
      </c>
      <c r="BA120" s="77">
        <v>2600000</v>
      </c>
      <c r="BB120" s="3" t="s">
        <v>2034</v>
      </c>
      <c r="BC120" s="3">
        <v>8</v>
      </c>
      <c r="BD120" s="3"/>
      <c r="BE120" s="79">
        <f t="shared" si="8"/>
        <v>240</v>
      </c>
      <c r="BF120" s="56" t="s">
        <v>2219</v>
      </c>
      <c r="BG120" s="80">
        <v>20226620001723</v>
      </c>
      <c r="BH120" s="216">
        <v>1</v>
      </c>
      <c r="BI120" s="82">
        <v>397</v>
      </c>
      <c r="BJ120" s="83">
        <v>44582</v>
      </c>
      <c r="BK120" s="82">
        <v>20800000</v>
      </c>
      <c r="BL120" s="98"/>
      <c r="BM120" s="99"/>
      <c r="BN120" s="99"/>
      <c r="BO120" s="99"/>
      <c r="BP120" s="99"/>
      <c r="BQ120" s="99"/>
      <c r="BR120" s="115" t="s">
        <v>2931</v>
      </c>
      <c r="BS120" s="89" t="s">
        <v>2932</v>
      </c>
      <c r="BT120" s="166">
        <v>44585</v>
      </c>
      <c r="BU120" s="83">
        <v>44585</v>
      </c>
      <c r="BV120" s="83">
        <v>44827</v>
      </c>
      <c r="BW120" s="98"/>
      <c r="BX120" s="167"/>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101"/>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0">
        <f t="shared" si="9"/>
        <v>20800000</v>
      </c>
      <c r="FE120" s="89">
        <f t="shared" si="10"/>
        <v>44827</v>
      </c>
      <c r="FF120" s="56" t="str">
        <f t="shared" ca="1" si="11"/>
        <v xml:space="preserve"> TERMINADO</v>
      </c>
      <c r="FG120" s="99"/>
      <c r="FH120" s="99"/>
      <c r="FI120" s="102"/>
      <c r="FJ120" s="92" t="s">
        <v>294</v>
      </c>
    </row>
    <row r="121" spans="1:166" ht="15">
      <c r="A121" s="55">
        <v>66911</v>
      </c>
      <c r="B121" s="55" t="s">
        <v>2002</v>
      </c>
      <c r="C121" s="53" t="s">
        <v>2003</v>
      </c>
      <c r="D121" s="103" t="s">
        <v>2933</v>
      </c>
      <c r="E121" s="103"/>
      <c r="F121" s="3">
        <v>119</v>
      </c>
      <c r="G121" s="54" t="s">
        <v>2005</v>
      </c>
      <c r="H121" s="55">
        <v>180</v>
      </c>
      <c r="I121" s="56" t="s">
        <v>2006</v>
      </c>
      <c r="J121" s="103" t="s">
        <v>2934</v>
      </c>
      <c r="K121" s="57" t="s">
        <v>2040</v>
      </c>
      <c r="L121" s="58" t="s">
        <v>2935</v>
      </c>
      <c r="M121" s="59" t="s">
        <v>2010</v>
      </c>
      <c r="N121" s="59" t="s">
        <v>2058</v>
      </c>
      <c r="O121" s="59">
        <v>448</v>
      </c>
      <c r="P121" s="60">
        <v>44581</v>
      </c>
      <c r="Q121" s="59">
        <v>24400000</v>
      </c>
      <c r="R121" s="61" t="s">
        <v>2012</v>
      </c>
      <c r="S121" s="104" t="s">
        <v>2013</v>
      </c>
      <c r="T121" s="63" t="s">
        <v>2014</v>
      </c>
      <c r="U121" s="57"/>
      <c r="V121" s="57"/>
      <c r="W121" s="57"/>
      <c r="X121" s="164"/>
      <c r="Y121" s="164"/>
      <c r="Z121" s="164"/>
      <c r="AA121" s="164"/>
      <c r="AB121" s="164"/>
      <c r="AC121" s="63" t="s">
        <v>2014</v>
      </c>
      <c r="AD121" s="57"/>
      <c r="AE121" s="57"/>
      <c r="AF121" s="57"/>
      <c r="AG121" s="57"/>
      <c r="AH121" s="65">
        <f t="shared" si="7"/>
        <v>24400000</v>
      </c>
      <c r="AI121" s="66" t="s">
        <v>2015</v>
      </c>
      <c r="AJ121" s="67" t="s">
        <v>913</v>
      </c>
      <c r="AK121" s="68" t="s">
        <v>916</v>
      </c>
      <c r="AL121" s="69" t="s">
        <v>2017</v>
      </c>
      <c r="AM121" s="59">
        <v>1024563783</v>
      </c>
      <c r="AN121" s="59">
        <v>2</v>
      </c>
      <c r="AO121" s="61" t="s">
        <v>2062</v>
      </c>
      <c r="AP121" s="94">
        <v>34856</v>
      </c>
      <c r="AQ121" s="72">
        <f t="shared" si="12"/>
        <v>26.589041095890412</v>
      </c>
      <c r="AR121" s="62"/>
      <c r="AS121" s="66"/>
      <c r="AT121" s="57"/>
      <c r="AU121" s="62" t="s">
        <v>2063</v>
      </c>
      <c r="AV121" s="62" t="s">
        <v>2936</v>
      </c>
      <c r="AW121" s="66">
        <v>3204812375</v>
      </c>
      <c r="AX121" t="s">
        <v>2937</v>
      </c>
      <c r="AY121" s="75">
        <v>44581</v>
      </c>
      <c r="AZ121" s="165">
        <v>24400000</v>
      </c>
      <c r="BA121" s="77">
        <v>3050000</v>
      </c>
      <c r="BB121" s="3" t="s">
        <v>2034</v>
      </c>
      <c r="BC121" s="3">
        <v>8</v>
      </c>
      <c r="BD121" s="3"/>
      <c r="BE121" s="79">
        <f t="shared" si="8"/>
        <v>240</v>
      </c>
      <c r="BF121" s="96" t="s">
        <v>2035</v>
      </c>
      <c r="BG121" s="97" t="s">
        <v>2014</v>
      </c>
      <c r="BH121" s="163">
        <v>1</v>
      </c>
      <c r="BI121" s="82">
        <v>389</v>
      </c>
      <c r="BJ121" s="83">
        <v>44582</v>
      </c>
      <c r="BK121" s="82">
        <v>24400000</v>
      </c>
      <c r="BL121" s="98"/>
      <c r="BM121" s="99"/>
      <c r="BN121" s="99"/>
      <c r="BO121" s="99"/>
      <c r="BP121" s="99"/>
      <c r="BQ121" s="99"/>
      <c r="BR121" s="115" t="s">
        <v>2938</v>
      </c>
      <c r="BS121" s="89" t="s">
        <v>2939</v>
      </c>
      <c r="BT121" s="166">
        <v>44582</v>
      </c>
      <c r="BU121" s="83">
        <v>44582</v>
      </c>
      <c r="BV121" s="83">
        <v>44824</v>
      </c>
      <c r="BW121" s="98"/>
      <c r="BX121" s="167"/>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101"/>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0">
        <f t="shared" si="9"/>
        <v>24400000</v>
      </c>
      <c r="FE121" s="89">
        <f t="shared" si="10"/>
        <v>44824</v>
      </c>
      <c r="FF121" s="56" t="str">
        <f t="shared" ca="1" si="11"/>
        <v xml:space="preserve"> TERMINADO</v>
      </c>
      <c r="FG121" s="99"/>
      <c r="FH121" s="99"/>
      <c r="FI121" s="102"/>
      <c r="FJ121" s="92" t="s">
        <v>919</v>
      </c>
    </row>
    <row r="122" spans="1:166" ht="15">
      <c r="A122" s="55">
        <v>69048</v>
      </c>
      <c r="B122" s="55" t="s">
        <v>2002</v>
      </c>
      <c r="C122" s="53" t="s">
        <v>2003</v>
      </c>
      <c r="D122" s="103" t="s">
        <v>2940</v>
      </c>
      <c r="E122" s="103"/>
      <c r="F122" s="3">
        <v>120</v>
      </c>
      <c r="G122" s="54" t="s">
        <v>2659</v>
      </c>
      <c r="H122" s="55">
        <v>118</v>
      </c>
      <c r="I122" s="56" t="s">
        <v>2006</v>
      </c>
      <c r="J122" s="103" t="s">
        <v>2941</v>
      </c>
      <c r="K122" s="57" t="s">
        <v>2661</v>
      </c>
      <c r="L122" s="58" t="s">
        <v>2942</v>
      </c>
      <c r="M122" s="59" t="s">
        <v>2010</v>
      </c>
      <c r="N122" s="59" t="s">
        <v>2011</v>
      </c>
      <c r="O122" s="59">
        <v>388</v>
      </c>
      <c r="P122" s="60">
        <v>44578</v>
      </c>
      <c r="Q122" s="59">
        <v>36400000</v>
      </c>
      <c r="R122" s="116" t="s">
        <v>2663</v>
      </c>
      <c r="S122" s="104" t="s">
        <v>2664</v>
      </c>
      <c r="T122" s="63" t="s">
        <v>2014</v>
      </c>
      <c r="U122" s="57"/>
      <c r="V122" s="57"/>
      <c r="W122" s="57"/>
      <c r="X122" s="164"/>
      <c r="Y122" s="164"/>
      <c r="Z122" s="164"/>
      <c r="AA122" s="164"/>
      <c r="AB122" s="164"/>
      <c r="AC122" s="63" t="s">
        <v>2014</v>
      </c>
      <c r="AD122" s="57"/>
      <c r="AE122" s="57"/>
      <c r="AF122" s="57"/>
      <c r="AG122" s="57"/>
      <c r="AH122" s="65">
        <f t="shared" si="7"/>
        <v>36400000</v>
      </c>
      <c r="AI122" s="66" t="s">
        <v>2173</v>
      </c>
      <c r="AJ122" s="67" t="s">
        <v>921</v>
      </c>
      <c r="AK122" s="68" t="s">
        <v>924</v>
      </c>
      <c r="AL122" s="69" t="s">
        <v>2017</v>
      </c>
      <c r="AM122" s="59">
        <v>1032455505</v>
      </c>
      <c r="AN122" s="59">
        <v>8</v>
      </c>
      <c r="AO122" s="61" t="s">
        <v>2018</v>
      </c>
      <c r="AP122" s="94">
        <v>33998</v>
      </c>
      <c r="AQ122" s="72">
        <f t="shared" si="12"/>
        <v>28.93972602739726</v>
      </c>
      <c r="AR122" s="62"/>
      <c r="AS122" s="66"/>
      <c r="AT122" s="57"/>
      <c r="AU122" s="62" t="s">
        <v>2943</v>
      </c>
      <c r="AV122" s="62" t="s">
        <v>2944</v>
      </c>
      <c r="AW122" s="66">
        <v>3005264529</v>
      </c>
      <c r="AX122" t="s">
        <v>2945</v>
      </c>
      <c r="AY122" s="75">
        <v>44586</v>
      </c>
      <c r="AZ122" s="165">
        <v>36400000</v>
      </c>
      <c r="BA122" s="77">
        <v>4550000</v>
      </c>
      <c r="BB122" s="3" t="s">
        <v>2034</v>
      </c>
      <c r="BC122" s="3">
        <v>8</v>
      </c>
      <c r="BD122" s="3"/>
      <c r="BE122" s="79">
        <f t="shared" si="8"/>
        <v>240</v>
      </c>
      <c r="BF122" s="56" t="s">
        <v>2023</v>
      </c>
      <c r="BG122" s="80">
        <v>20226620001363</v>
      </c>
      <c r="BH122" s="163">
        <v>5</v>
      </c>
      <c r="BI122" s="82">
        <v>420</v>
      </c>
      <c r="BJ122" s="83">
        <v>44586</v>
      </c>
      <c r="BK122" s="82">
        <v>36400000</v>
      </c>
      <c r="BL122" s="98"/>
      <c r="BM122" s="99"/>
      <c r="BN122" s="99"/>
      <c r="BO122" s="99"/>
      <c r="BP122" s="99"/>
      <c r="BQ122" s="99"/>
      <c r="BR122" s="115" t="s">
        <v>2946</v>
      </c>
      <c r="BS122" s="89" t="s">
        <v>2947</v>
      </c>
      <c r="BT122" s="166">
        <v>44592</v>
      </c>
      <c r="BU122" s="83">
        <v>44593</v>
      </c>
      <c r="BV122" s="83">
        <v>44834</v>
      </c>
      <c r="BW122" s="98"/>
      <c r="BX122" s="167"/>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101"/>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0">
        <f t="shared" si="9"/>
        <v>36400000</v>
      </c>
      <c r="FE122" s="89">
        <f t="shared" si="10"/>
        <v>44834</v>
      </c>
      <c r="FF122" s="56" t="str">
        <f t="shared" ca="1" si="11"/>
        <v>EN EJECUCION</v>
      </c>
      <c r="FG122" s="99"/>
      <c r="FH122" s="99"/>
      <c r="FI122" s="102"/>
      <c r="FJ122" s="92" t="s">
        <v>925</v>
      </c>
    </row>
    <row r="123" spans="1:166" s="158" customFormat="1" ht="15.75" customHeight="1">
      <c r="A123" s="120">
        <v>67458</v>
      </c>
      <c r="B123" s="120" t="s">
        <v>2948</v>
      </c>
      <c r="C123" s="118" t="s">
        <v>2003</v>
      </c>
      <c r="D123" s="217" t="s">
        <v>2478</v>
      </c>
      <c r="E123" s="217"/>
      <c r="F123" s="117">
        <v>121</v>
      </c>
      <c r="G123" s="119" t="s">
        <v>2095</v>
      </c>
      <c r="H123" s="120">
        <v>100</v>
      </c>
      <c r="I123" s="121" t="s">
        <v>2006</v>
      </c>
      <c r="J123" s="217" t="s">
        <v>2479</v>
      </c>
      <c r="K123" s="218" t="s">
        <v>2480</v>
      </c>
      <c r="L123" s="123" t="s">
        <v>2481</v>
      </c>
      <c r="M123" s="124" t="s">
        <v>2010</v>
      </c>
      <c r="N123" s="124" t="s">
        <v>2011</v>
      </c>
      <c r="O123" s="124">
        <v>298</v>
      </c>
      <c r="P123" s="125">
        <v>44574</v>
      </c>
      <c r="Q123" s="124">
        <v>80000000</v>
      </c>
      <c r="R123" s="219" t="s">
        <v>2098</v>
      </c>
      <c r="S123" s="220" t="s">
        <v>2099</v>
      </c>
      <c r="T123" s="122" t="s">
        <v>2014</v>
      </c>
      <c r="U123" s="218"/>
      <c r="V123" s="218"/>
      <c r="W123" s="218"/>
      <c r="X123" s="221"/>
      <c r="Y123" s="221"/>
      <c r="Z123" s="221"/>
      <c r="AA123" s="221"/>
      <c r="AB123" s="221"/>
      <c r="AC123" s="122" t="s">
        <v>2014</v>
      </c>
      <c r="AD123" s="218"/>
      <c r="AE123" s="218"/>
      <c r="AF123" s="218"/>
      <c r="AG123" s="218"/>
      <c r="AH123" s="129">
        <f t="shared" si="7"/>
        <v>80000000</v>
      </c>
      <c r="AI123" s="130" t="s">
        <v>2015</v>
      </c>
      <c r="AJ123" s="131" t="s">
        <v>926</v>
      </c>
      <c r="AK123" s="132" t="s">
        <v>2949</v>
      </c>
      <c r="AL123" s="133" t="s">
        <v>2017</v>
      </c>
      <c r="AM123" s="124">
        <v>17976092</v>
      </c>
      <c r="AN123" s="124">
        <v>8</v>
      </c>
      <c r="AO123" s="126" t="s">
        <v>2018</v>
      </c>
      <c r="AP123" s="134">
        <v>29204</v>
      </c>
      <c r="AQ123" s="135">
        <f t="shared" si="12"/>
        <v>42.073972602739723</v>
      </c>
      <c r="AR123" s="127"/>
      <c r="AS123" s="130"/>
      <c r="AT123" s="218"/>
      <c r="AU123" s="127" t="s">
        <v>2042</v>
      </c>
      <c r="AV123" s="127" t="s">
        <v>2950</v>
      </c>
      <c r="AW123" s="130">
        <v>3103041224</v>
      </c>
      <c r="AX123" t="s">
        <v>2951</v>
      </c>
      <c r="AY123" s="138">
        <v>44581</v>
      </c>
      <c r="AZ123" s="139">
        <v>40000000</v>
      </c>
      <c r="BA123" s="140">
        <v>5000000</v>
      </c>
      <c r="BB123" s="117" t="s">
        <v>2034</v>
      </c>
      <c r="BC123" s="117">
        <v>8</v>
      </c>
      <c r="BD123" s="117"/>
      <c r="BE123" s="141">
        <f t="shared" si="8"/>
        <v>240</v>
      </c>
      <c r="BF123" s="121" t="s">
        <v>2023</v>
      </c>
      <c r="BG123" s="222">
        <v>20226620001363</v>
      </c>
      <c r="BH123" s="223">
        <v>2</v>
      </c>
      <c r="BI123" s="145">
        <v>401</v>
      </c>
      <c r="BJ123" s="146">
        <v>44582</v>
      </c>
      <c r="BK123" s="145">
        <v>40000000</v>
      </c>
      <c r="BL123" s="147"/>
      <c r="BM123" s="148"/>
      <c r="BN123" s="148"/>
      <c r="BO123" s="148"/>
      <c r="BP123" s="148"/>
      <c r="BQ123" s="148"/>
      <c r="BR123" s="149" t="s">
        <v>2952</v>
      </c>
      <c r="BS123" s="150" t="s">
        <v>2953</v>
      </c>
      <c r="BT123" s="151">
        <v>44582</v>
      </c>
      <c r="BU123" s="146">
        <v>44582</v>
      </c>
      <c r="BV123" s="146">
        <v>44824</v>
      </c>
      <c r="BW123" s="147"/>
      <c r="BX123" s="224"/>
      <c r="BY123" s="148"/>
      <c r="BZ123" s="148"/>
      <c r="CA123" s="148"/>
      <c r="CB123" s="148"/>
      <c r="CC123" s="148"/>
      <c r="CD123" s="148"/>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52">
        <v>44651</v>
      </c>
      <c r="DU123" s="152">
        <v>44652</v>
      </c>
      <c r="DV123" s="148" t="s">
        <v>2954</v>
      </c>
      <c r="DW123" s="152">
        <v>30238</v>
      </c>
      <c r="DX123" s="148" t="s">
        <v>2017</v>
      </c>
      <c r="DY123" s="148">
        <v>80726908</v>
      </c>
      <c r="DZ123" s="148">
        <v>1</v>
      </c>
      <c r="EA123" s="148" t="s">
        <v>2955</v>
      </c>
      <c r="EB123" s="148">
        <v>3042370380</v>
      </c>
      <c r="EC123" s="148" t="s">
        <v>2956</v>
      </c>
      <c r="ED123" s="152">
        <v>44728</v>
      </c>
      <c r="EE123" s="152">
        <v>44728</v>
      </c>
      <c r="EF123" s="148" t="s">
        <v>2957</v>
      </c>
      <c r="EG123" s="150">
        <v>32201</v>
      </c>
      <c r="EH123" s="148" t="s">
        <v>2017</v>
      </c>
      <c r="EI123" s="155">
        <v>101841558</v>
      </c>
      <c r="EJ123" s="148">
        <v>3</v>
      </c>
      <c r="EK123" s="225" t="s">
        <v>2958</v>
      </c>
      <c r="EL123" s="225">
        <v>3103439955</v>
      </c>
      <c r="EM123" s="225" t="s">
        <v>2959</v>
      </c>
      <c r="EN123" s="148"/>
      <c r="EO123" s="148"/>
      <c r="EP123" s="148"/>
      <c r="EQ123" s="148"/>
      <c r="ER123" s="148"/>
      <c r="ES123" s="148"/>
      <c r="ET123" s="148"/>
      <c r="EU123" s="148"/>
      <c r="EV123" s="148"/>
      <c r="EW123" s="148"/>
      <c r="EX123" s="148"/>
      <c r="EY123" s="148"/>
      <c r="EZ123" s="148"/>
      <c r="FA123" s="148"/>
      <c r="FB123" s="148"/>
      <c r="FC123" s="148"/>
      <c r="FD123" s="156">
        <f t="shared" si="9"/>
        <v>40000000</v>
      </c>
      <c r="FE123" s="150">
        <f t="shared" si="10"/>
        <v>44824</v>
      </c>
      <c r="FF123" s="121" t="str">
        <f t="shared" ca="1" si="11"/>
        <v xml:space="preserve"> TERMINADO</v>
      </c>
      <c r="FG123" s="148"/>
      <c r="FH123" s="148"/>
      <c r="FI123" s="157"/>
      <c r="FJ123" s="92" t="s">
        <v>500</v>
      </c>
    </row>
    <row r="124" spans="1:166" ht="15">
      <c r="A124" s="55">
        <v>67573</v>
      </c>
      <c r="B124" s="55" t="s">
        <v>2002</v>
      </c>
      <c r="C124" s="53" t="s">
        <v>2003</v>
      </c>
      <c r="D124" s="103" t="s">
        <v>2960</v>
      </c>
      <c r="E124" s="103"/>
      <c r="F124" s="3">
        <v>122</v>
      </c>
      <c r="G124" s="54" t="s">
        <v>2005</v>
      </c>
      <c r="H124" s="55">
        <v>204</v>
      </c>
      <c r="I124" s="56" t="s">
        <v>2006</v>
      </c>
      <c r="J124" s="103" t="s">
        <v>2961</v>
      </c>
      <c r="K124" s="57" t="s">
        <v>2862</v>
      </c>
      <c r="L124" s="58" t="s">
        <v>2962</v>
      </c>
      <c r="M124" s="59" t="s">
        <v>2010</v>
      </c>
      <c r="N124" s="59" t="s">
        <v>2011</v>
      </c>
      <c r="O124" s="59">
        <v>430</v>
      </c>
      <c r="P124" s="60">
        <v>44580</v>
      </c>
      <c r="Q124" s="59">
        <v>54400000</v>
      </c>
      <c r="R124" s="61" t="s">
        <v>2012</v>
      </c>
      <c r="S124" s="104" t="s">
        <v>2013</v>
      </c>
      <c r="T124" s="63" t="s">
        <v>2014</v>
      </c>
      <c r="U124" s="57"/>
      <c r="V124" s="57"/>
      <c r="W124" s="57"/>
      <c r="X124" s="164"/>
      <c r="Y124" s="164"/>
      <c r="Z124" s="164"/>
      <c r="AA124" s="164"/>
      <c r="AB124" s="164"/>
      <c r="AC124" s="63" t="s">
        <v>2014</v>
      </c>
      <c r="AD124" s="57"/>
      <c r="AE124" s="57"/>
      <c r="AF124" s="57"/>
      <c r="AG124" s="57"/>
      <c r="AH124" s="65">
        <f t="shared" si="7"/>
        <v>54400000</v>
      </c>
      <c r="AI124" s="66" t="s">
        <v>2030</v>
      </c>
      <c r="AJ124" s="67" t="s">
        <v>933</v>
      </c>
      <c r="AK124" s="68" t="s">
        <v>2963</v>
      </c>
      <c r="AL124" s="69" t="s">
        <v>2017</v>
      </c>
      <c r="AM124" s="59">
        <v>1013612223</v>
      </c>
      <c r="AN124" s="59">
        <v>0</v>
      </c>
      <c r="AO124" s="61" t="s">
        <v>2018</v>
      </c>
      <c r="AP124" s="94">
        <v>33018</v>
      </c>
      <c r="AQ124" s="72">
        <f t="shared" si="12"/>
        <v>31.624657534246573</v>
      </c>
      <c r="AR124" s="62"/>
      <c r="AS124" s="66"/>
      <c r="AT124" s="57"/>
      <c r="AU124" s="62" t="s">
        <v>2031</v>
      </c>
      <c r="AV124" s="62" t="s">
        <v>2964</v>
      </c>
      <c r="AW124" s="66">
        <v>3102292110</v>
      </c>
      <c r="AX124" t="s">
        <v>2965</v>
      </c>
      <c r="AY124" s="75">
        <v>44581</v>
      </c>
      <c r="AZ124" s="165">
        <v>54400000</v>
      </c>
      <c r="BA124" s="77">
        <v>6800000</v>
      </c>
      <c r="BB124" s="3" t="s">
        <v>2034</v>
      </c>
      <c r="BC124" s="3">
        <v>8</v>
      </c>
      <c r="BD124" s="3"/>
      <c r="BE124" s="79">
        <f t="shared" si="8"/>
        <v>240</v>
      </c>
      <c r="BF124" s="96" t="s">
        <v>2406</v>
      </c>
      <c r="BG124" s="112" t="s">
        <v>2407</v>
      </c>
      <c r="BH124" s="163">
        <v>5</v>
      </c>
      <c r="BI124" s="82">
        <v>395</v>
      </c>
      <c r="BJ124" s="83">
        <v>44582</v>
      </c>
      <c r="BK124" s="82">
        <v>54400000</v>
      </c>
      <c r="BL124" s="98"/>
      <c r="BM124" s="99"/>
      <c r="BN124" s="99"/>
      <c r="BO124" s="99"/>
      <c r="BP124" s="99"/>
      <c r="BQ124" s="99"/>
      <c r="BR124" s="115" t="s">
        <v>2966</v>
      </c>
      <c r="BS124" s="89" t="s">
        <v>2967</v>
      </c>
      <c r="BT124" s="166">
        <v>44582</v>
      </c>
      <c r="BU124" s="83">
        <v>44582</v>
      </c>
      <c r="BV124" s="83">
        <v>44824</v>
      </c>
      <c r="BW124" s="98"/>
      <c r="BX124" s="167"/>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101"/>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0">
        <f t="shared" si="9"/>
        <v>54400000</v>
      </c>
      <c r="FE124" s="89">
        <f t="shared" si="10"/>
        <v>44824</v>
      </c>
      <c r="FF124" s="56" t="str">
        <f t="shared" ca="1" si="11"/>
        <v xml:space="preserve"> TERMINADO</v>
      </c>
      <c r="FG124" s="99"/>
      <c r="FH124" s="99"/>
      <c r="FI124" s="102"/>
      <c r="FJ124" s="92" t="s">
        <v>941</v>
      </c>
    </row>
    <row r="125" spans="1:166" ht="15">
      <c r="A125" s="55">
        <v>69069</v>
      </c>
      <c r="B125" s="55" t="s">
        <v>2002</v>
      </c>
      <c r="C125" s="53" t="s">
        <v>2003</v>
      </c>
      <c r="D125" s="103" t="s">
        <v>2968</v>
      </c>
      <c r="E125" s="103"/>
      <c r="F125" s="3">
        <v>123</v>
      </c>
      <c r="G125" s="54" t="s">
        <v>2005</v>
      </c>
      <c r="H125" s="55">
        <v>274</v>
      </c>
      <c r="I125" s="56" t="s">
        <v>2006</v>
      </c>
      <c r="J125" s="103" t="s">
        <v>2969</v>
      </c>
      <c r="K125" s="57" t="s">
        <v>2862</v>
      </c>
      <c r="L125" s="58" t="s">
        <v>2970</v>
      </c>
      <c r="M125" s="59" t="s">
        <v>2010</v>
      </c>
      <c r="N125" s="59" t="s">
        <v>2011</v>
      </c>
      <c r="O125" s="59">
        <v>431</v>
      </c>
      <c r="P125" s="60">
        <v>44580</v>
      </c>
      <c r="Q125" s="59">
        <v>41600000</v>
      </c>
      <c r="R125" s="61" t="s">
        <v>2012</v>
      </c>
      <c r="S125" s="104" t="s">
        <v>2013</v>
      </c>
      <c r="T125" s="63" t="s">
        <v>2014</v>
      </c>
      <c r="U125" s="57"/>
      <c r="V125" s="57"/>
      <c r="W125" s="57"/>
      <c r="X125" s="164"/>
      <c r="Y125" s="164"/>
      <c r="Z125" s="164"/>
      <c r="AA125" s="164"/>
      <c r="AB125" s="164"/>
      <c r="AC125" s="63" t="s">
        <v>2014</v>
      </c>
      <c r="AD125" s="57"/>
      <c r="AE125" s="57"/>
      <c r="AF125" s="57"/>
      <c r="AG125" s="57"/>
      <c r="AH125" s="65">
        <f t="shared" si="7"/>
        <v>41600000</v>
      </c>
      <c r="AI125" s="66" t="s">
        <v>2061</v>
      </c>
      <c r="AJ125" s="67" t="s">
        <v>943</v>
      </c>
      <c r="AK125" s="68" t="s">
        <v>2971</v>
      </c>
      <c r="AL125" s="69" t="s">
        <v>2017</v>
      </c>
      <c r="AM125" s="59">
        <v>51901857</v>
      </c>
      <c r="AN125" s="59">
        <v>7</v>
      </c>
      <c r="AO125" s="61" t="s">
        <v>2062</v>
      </c>
      <c r="AP125" s="94">
        <v>24500</v>
      </c>
      <c r="AQ125" s="72">
        <f t="shared" si="12"/>
        <v>54.961643835616435</v>
      </c>
      <c r="AR125" s="62"/>
      <c r="AS125" s="66"/>
      <c r="AT125" s="57"/>
      <c r="AU125" s="62" t="s">
        <v>2972</v>
      </c>
      <c r="AV125" s="62" t="s">
        <v>2973</v>
      </c>
      <c r="AW125" s="66">
        <v>3124672999</v>
      </c>
      <c r="AX125" t="s">
        <v>2974</v>
      </c>
      <c r="AY125" s="75">
        <v>44581</v>
      </c>
      <c r="AZ125" s="165">
        <v>41600000</v>
      </c>
      <c r="BA125" s="77">
        <v>5200000</v>
      </c>
      <c r="BB125" s="3" t="s">
        <v>2034</v>
      </c>
      <c r="BC125" s="3">
        <v>8</v>
      </c>
      <c r="BD125" s="3"/>
      <c r="BE125" s="79">
        <f t="shared" si="8"/>
        <v>240</v>
      </c>
      <c r="BF125" s="96" t="s">
        <v>2470</v>
      </c>
      <c r="BG125" s="112" t="s">
        <v>2471</v>
      </c>
      <c r="BH125" s="163">
        <v>4</v>
      </c>
      <c r="BI125" s="82">
        <v>402</v>
      </c>
      <c r="BJ125" s="83">
        <v>44582</v>
      </c>
      <c r="BK125" s="82">
        <v>41600000</v>
      </c>
      <c r="BL125" s="98"/>
      <c r="BM125" s="99"/>
      <c r="BN125" s="99"/>
      <c r="BO125" s="99"/>
      <c r="BP125" s="99"/>
      <c r="BQ125" s="99"/>
      <c r="BR125" s="115" t="s">
        <v>2975</v>
      </c>
      <c r="BS125" s="89" t="s">
        <v>2617</v>
      </c>
      <c r="BT125" s="166">
        <v>44583</v>
      </c>
      <c r="BU125" s="83">
        <v>44585</v>
      </c>
      <c r="BV125" s="83">
        <v>44827</v>
      </c>
      <c r="BW125" s="98"/>
      <c r="BX125" s="167"/>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101"/>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0">
        <f t="shared" si="9"/>
        <v>41600000</v>
      </c>
      <c r="FE125" s="89">
        <f t="shared" si="10"/>
        <v>44827</v>
      </c>
      <c r="FF125" s="56" t="str">
        <f t="shared" ca="1" si="11"/>
        <v xml:space="preserve"> TERMINADO</v>
      </c>
      <c r="FG125" s="99"/>
      <c r="FH125" s="99"/>
      <c r="FI125" s="102"/>
      <c r="FJ125" s="92" t="s">
        <v>951</v>
      </c>
    </row>
    <row r="126" spans="1:166" ht="15">
      <c r="A126" s="55">
        <v>69797</v>
      </c>
      <c r="B126" s="55" t="s">
        <v>2002</v>
      </c>
      <c r="C126" s="53" t="s">
        <v>2003</v>
      </c>
      <c r="D126" s="103" t="s">
        <v>2976</v>
      </c>
      <c r="E126" s="103"/>
      <c r="F126" s="3">
        <v>124</v>
      </c>
      <c r="G126" s="54" t="s">
        <v>2977</v>
      </c>
      <c r="H126" s="55">
        <v>284</v>
      </c>
      <c r="I126" s="56" t="s">
        <v>2006</v>
      </c>
      <c r="J126" s="103" t="s">
        <v>2258</v>
      </c>
      <c r="K126" s="57" t="s">
        <v>2259</v>
      </c>
      <c r="L126" s="58" t="s">
        <v>2260</v>
      </c>
      <c r="M126" s="59" t="s">
        <v>2010</v>
      </c>
      <c r="N126" s="59" t="s">
        <v>2058</v>
      </c>
      <c r="O126" s="59">
        <v>444</v>
      </c>
      <c r="P126" s="60">
        <v>44580</v>
      </c>
      <c r="Q126" s="59">
        <v>24400000</v>
      </c>
      <c r="R126" s="116" t="s">
        <v>2978</v>
      </c>
      <c r="S126" s="104" t="s">
        <v>2979</v>
      </c>
      <c r="T126" s="63" t="s">
        <v>2014</v>
      </c>
      <c r="U126" s="57"/>
      <c r="V126" s="57"/>
      <c r="W126" s="57"/>
      <c r="X126" s="164"/>
      <c r="Y126" s="164"/>
      <c r="Z126" s="164"/>
      <c r="AA126" s="164"/>
      <c r="AB126" s="164"/>
      <c r="AC126" s="63" t="s">
        <v>2014</v>
      </c>
      <c r="AD126" s="57"/>
      <c r="AE126" s="57"/>
      <c r="AF126" s="57"/>
      <c r="AG126" s="57"/>
      <c r="AH126" s="65">
        <f t="shared" si="7"/>
        <v>24400000</v>
      </c>
      <c r="AI126" s="66" t="s">
        <v>2061</v>
      </c>
      <c r="AJ126" s="67" t="s">
        <v>952</v>
      </c>
      <c r="AK126" s="68" t="s">
        <v>955</v>
      </c>
      <c r="AL126" s="69" t="s">
        <v>2017</v>
      </c>
      <c r="AM126" s="59">
        <v>53076697</v>
      </c>
      <c r="AN126" s="59">
        <v>2</v>
      </c>
      <c r="AO126" s="61" t="s">
        <v>2062</v>
      </c>
      <c r="AP126" s="94">
        <v>31186</v>
      </c>
      <c r="AQ126" s="72">
        <f t="shared" si="12"/>
        <v>36.643835616438359</v>
      </c>
      <c r="AR126" s="62"/>
      <c r="AS126" s="66"/>
      <c r="AT126" s="57"/>
      <c r="AU126" s="62" t="s">
        <v>2063</v>
      </c>
      <c r="AV126" s="62" t="s">
        <v>2980</v>
      </c>
      <c r="AW126" s="66">
        <v>3146841202</v>
      </c>
      <c r="AX126" t="s">
        <v>2981</v>
      </c>
      <c r="AY126" s="75">
        <v>44587</v>
      </c>
      <c r="AZ126" s="165">
        <v>24400000</v>
      </c>
      <c r="BA126" s="77">
        <v>3050000</v>
      </c>
      <c r="BB126" s="3" t="s">
        <v>2034</v>
      </c>
      <c r="BC126" s="3">
        <v>8</v>
      </c>
      <c r="BD126" s="3"/>
      <c r="BE126" s="79">
        <f t="shared" si="8"/>
        <v>240</v>
      </c>
      <c r="BF126" s="96" t="s">
        <v>2265</v>
      </c>
      <c r="BG126" s="112" t="s">
        <v>2266</v>
      </c>
      <c r="BH126" s="163">
        <v>1</v>
      </c>
      <c r="BI126" s="82">
        <v>461</v>
      </c>
      <c r="BJ126" s="83">
        <v>44587</v>
      </c>
      <c r="BK126" s="82">
        <v>24400000</v>
      </c>
      <c r="BL126" s="98"/>
      <c r="BM126" s="99"/>
      <c r="BN126" s="99"/>
      <c r="BO126" s="99"/>
      <c r="BP126" s="99"/>
      <c r="BQ126" s="99"/>
      <c r="BR126" s="115" t="s">
        <v>2982</v>
      </c>
      <c r="BS126" s="89" t="s">
        <v>2765</v>
      </c>
      <c r="BT126" s="166">
        <v>44588</v>
      </c>
      <c r="BU126" s="83">
        <v>44593</v>
      </c>
      <c r="BV126" s="83">
        <v>44834</v>
      </c>
      <c r="BW126" s="98"/>
      <c r="BX126" s="167"/>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101"/>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0">
        <f t="shared" si="9"/>
        <v>24400000</v>
      </c>
      <c r="FE126" s="89">
        <f t="shared" si="10"/>
        <v>44834</v>
      </c>
      <c r="FF126" s="56" t="str">
        <f t="shared" ca="1" si="11"/>
        <v>EN EJECUCION</v>
      </c>
      <c r="FG126" s="99"/>
      <c r="FH126" s="99"/>
      <c r="FI126" s="102"/>
      <c r="FJ126" s="92" t="s">
        <v>957</v>
      </c>
    </row>
    <row r="127" spans="1:166" s="158" customFormat="1" ht="13.5" customHeight="1">
      <c r="A127" s="120">
        <v>68713</v>
      </c>
      <c r="B127" s="120" t="s">
        <v>2119</v>
      </c>
      <c r="C127" s="118" t="s">
        <v>2003</v>
      </c>
      <c r="D127" s="217" t="s">
        <v>2983</v>
      </c>
      <c r="E127" s="217"/>
      <c r="F127" s="117">
        <v>125</v>
      </c>
      <c r="G127" s="119" t="s">
        <v>2005</v>
      </c>
      <c r="H127" s="120">
        <v>238</v>
      </c>
      <c r="I127" s="121" t="s">
        <v>2006</v>
      </c>
      <c r="J127" s="217" t="s">
        <v>2984</v>
      </c>
      <c r="K127" s="218" t="s">
        <v>2281</v>
      </c>
      <c r="L127" s="123" t="s">
        <v>2985</v>
      </c>
      <c r="M127" s="124" t="s">
        <v>2010</v>
      </c>
      <c r="N127" s="124" t="s">
        <v>2011</v>
      </c>
      <c r="O127" s="124">
        <v>366</v>
      </c>
      <c r="P127" s="125">
        <v>44578</v>
      </c>
      <c r="Q127" s="124">
        <v>54400000</v>
      </c>
      <c r="R127" s="126" t="s">
        <v>2012</v>
      </c>
      <c r="S127" s="220" t="s">
        <v>2013</v>
      </c>
      <c r="T127" s="122" t="s">
        <v>2014</v>
      </c>
      <c r="U127" s="218"/>
      <c r="V127" s="218"/>
      <c r="W127" s="218"/>
      <c r="X127" s="221"/>
      <c r="Y127" s="221"/>
      <c r="Z127" s="221"/>
      <c r="AA127" s="221"/>
      <c r="AB127" s="221"/>
      <c r="AC127" s="122" t="s">
        <v>2014</v>
      </c>
      <c r="AD127" s="218"/>
      <c r="AE127" s="218"/>
      <c r="AF127" s="218"/>
      <c r="AG127" s="218"/>
      <c r="AH127" s="129">
        <f t="shared" si="7"/>
        <v>54400000</v>
      </c>
      <c r="AI127" s="130" t="s">
        <v>2173</v>
      </c>
      <c r="AJ127" s="131" t="s">
        <v>958</v>
      </c>
      <c r="AK127" s="132" t="s">
        <v>2285</v>
      </c>
      <c r="AL127" s="133" t="s">
        <v>2017</v>
      </c>
      <c r="AM127" s="124">
        <v>11811828</v>
      </c>
      <c r="AN127" s="124">
        <v>1</v>
      </c>
      <c r="AO127" s="126" t="s">
        <v>2018</v>
      </c>
      <c r="AP127" s="134">
        <v>29463</v>
      </c>
      <c r="AQ127" s="135">
        <f t="shared" si="12"/>
        <v>41.364383561643834</v>
      </c>
      <c r="AR127" s="127"/>
      <c r="AS127" s="130"/>
      <c r="AT127" s="218"/>
      <c r="AU127" s="127" t="s">
        <v>2031</v>
      </c>
      <c r="AV127" s="127" t="s">
        <v>2986</v>
      </c>
      <c r="AW127" s="130">
        <v>5783946</v>
      </c>
      <c r="AX127" t="s">
        <v>2987</v>
      </c>
      <c r="AY127" s="138">
        <v>44586</v>
      </c>
      <c r="AZ127" s="139">
        <v>37600000</v>
      </c>
      <c r="BA127" s="140">
        <v>6800000</v>
      </c>
      <c r="BB127" s="117" t="s">
        <v>2034</v>
      </c>
      <c r="BC127" s="117">
        <v>8</v>
      </c>
      <c r="BD127" s="117"/>
      <c r="BE127" s="141">
        <f t="shared" si="8"/>
        <v>240</v>
      </c>
      <c r="BF127" s="121" t="s">
        <v>2083</v>
      </c>
      <c r="BG127" s="222">
        <v>20226620001353</v>
      </c>
      <c r="BH127" s="223">
        <v>1</v>
      </c>
      <c r="BI127" s="145">
        <v>536</v>
      </c>
      <c r="BJ127" s="146">
        <v>44589</v>
      </c>
      <c r="BK127" s="145">
        <v>37600000</v>
      </c>
      <c r="BL127" s="147"/>
      <c r="BM127" s="148"/>
      <c r="BN127" s="148"/>
      <c r="BO127" s="148"/>
      <c r="BP127" s="148"/>
      <c r="BQ127" s="148"/>
      <c r="BR127" s="149"/>
      <c r="BS127" s="150"/>
      <c r="BT127" s="151"/>
      <c r="BU127" s="146">
        <v>44593</v>
      </c>
      <c r="BV127" s="146">
        <v>44834</v>
      </c>
      <c r="BW127" s="147"/>
      <c r="BX127" s="224"/>
      <c r="BY127" s="148"/>
      <c r="BZ127" s="148"/>
      <c r="CA127" s="148"/>
      <c r="CB127" s="148"/>
      <c r="CC127" s="148"/>
      <c r="CD127" s="148"/>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52">
        <v>44727</v>
      </c>
      <c r="DU127" s="152">
        <v>44727</v>
      </c>
      <c r="DV127" s="148" t="s">
        <v>2988</v>
      </c>
      <c r="DW127" s="152"/>
      <c r="DX127" s="148" t="s">
        <v>2017</v>
      </c>
      <c r="DY127" s="148">
        <v>11811828</v>
      </c>
      <c r="DZ127" s="148">
        <v>2</v>
      </c>
      <c r="EA127" s="226" t="s">
        <v>2989</v>
      </c>
      <c r="EB127" s="148">
        <v>3183705467</v>
      </c>
      <c r="EC127" t="s">
        <v>2990</v>
      </c>
      <c r="ED127" s="148"/>
      <c r="EE127" s="148"/>
      <c r="EF127" s="148"/>
      <c r="EG127" s="148"/>
      <c r="EH127" s="148"/>
      <c r="EI127" s="148"/>
      <c r="EJ127" s="148"/>
      <c r="EK127" s="148"/>
      <c r="EL127" s="148"/>
      <c r="EM127" s="148"/>
      <c r="EN127" s="148"/>
      <c r="EO127" s="148"/>
      <c r="EP127" s="148"/>
      <c r="EQ127" s="148"/>
      <c r="ER127" s="148"/>
      <c r="ES127" s="148"/>
      <c r="ET127" s="148"/>
      <c r="EU127" s="148"/>
      <c r="EV127" s="148"/>
      <c r="EW127" s="148"/>
      <c r="EX127" s="148"/>
      <c r="EY127" s="148"/>
      <c r="EZ127" s="148"/>
      <c r="FA127" s="148"/>
      <c r="FB127" s="148"/>
      <c r="FC127" s="148"/>
      <c r="FD127" s="156">
        <f t="shared" si="9"/>
        <v>37600000</v>
      </c>
      <c r="FE127" s="150">
        <f t="shared" si="10"/>
        <v>44834</v>
      </c>
      <c r="FF127" s="121" t="str">
        <f t="shared" ca="1" si="11"/>
        <v>EN EJECUCION</v>
      </c>
      <c r="FG127" s="148"/>
      <c r="FH127" s="148"/>
      <c r="FI127" s="157"/>
      <c r="FJ127" s="92" t="s">
        <v>966</v>
      </c>
    </row>
    <row r="128" spans="1:166" ht="15">
      <c r="A128" s="55">
        <v>69404</v>
      </c>
      <c r="B128" s="55" t="s">
        <v>2002</v>
      </c>
      <c r="C128" s="53" t="s">
        <v>2003</v>
      </c>
      <c r="D128" s="103" t="s">
        <v>2991</v>
      </c>
      <c r="E128" s="103"/>
      <c r="F128" s="3">
        <v>126</v>
      </c>
      <c r="G128" s="54" t="s">
        <v>2170</v>
      </c>
      <c r="H128" s="55">
        <v>70</v>
      </c>
      <c r="I128" s="56" t="s">
        <v>2006</v>
      </c>
      <c r="J128" s="103" t="s">
        <v>2992</v>
      </c>
      <c r="K128" s="57" t="s">
        <v>2993</v>
      </c>
      <c r="L128" s="58" t="s">
        <v>2994</v>
      </c>
      <c r="M128" s="59" t="s">
        <v>2010</v>
      </c>
      <c r="N128" s="59" t="s">
        <v>2058</v>
      </c>
      <c r="O128" s="59">
        <v>411</v>
      </c>
      <c r="P128" s="60">
        <v>44579</v>
      </c>
      <c r="Q128" s="59">
        <v>330000000</v>
      </c>
      <c r="R128" s="116" t="s">
        <v>2524</v>
      </c>
      <c r="S128" s="104" t="s">
        <v>2525</v>
      </c>
      <c r="T128" s="63" t="s">
        <v>2014</v>
      </c>
      <c r="U128" s="57"/>
      <c r="V128" s="57"/>
      <c r="W128" s="57"/>
      <c r="X128" s="164"/>
      <c r="Y128" s="164"/>
      <c r="Z128" s="164"/>
      <c r="AA128" s="164"/>
      <c r="AB128" s="164"/>
      <c r="AC128" s="63" t="s">
        <v>2014</v>
      </c>
      <c r="AD128" s="57"/>
      <c r="AE128" s="57"/>
      <c r="AF128" s="57"/>
      <c r="AG128" s="57"/>
      <c r="AH128" s="65">
        <f t="shared" si="7"/>
        <v>330000000</v>
      </c>
      <c r="AI128" s="66" t="s">
        <v>2015</v>
      </c>
      <c r="AJ128" s="67" t="s">
        <v>967</v>
      </c>
      <c r="AK128" s="68" t="s">
        <v>2995</v>
      </c>
      <c r="AL128" s="69" t="s">
        <v>2017</v>
      </c>
      <c r="AM128" s="59">
        <v>1013589067</v>
      </c>
      <c r="AN128" s="59">
        <v>1</v>
      </c>
      <c r="AO128" s="61" t="s">
        <v>2018</v>
      </c>
      <c r="AP128" s="94">
        <v>31965</v>
      </c>
      <c r="AQ128" s="72">
        <f t="shared" si="12"/>
        <v>34.509589041095893</v>
      </c>
      <c r="AR128" s="62"/>
      <c r="AS128" s="66"/>
      <c r="AT128" s="57"/>
      <c r="AU128" s="62" t="s">
        <v>2881</v>
      </c>
      <c r="AV128" s="62" t="s">
        <v>2996</v>
      </c>
      <c r="AW128" s="66">
        <v>3102057994</v>
      </c>
      <c r="AX128" t="s">
        <v>2997</v>
      </c>
      <c r="AY128" s="75">
        <v>44582</v>
      </c>
      <c r="AZ128" s="165">
        <v>22000000</v>
      </c>
      <c r="BA128" s="77">
        <v>2750000</v>
      </c>
      <c r="BB128" s="3" t="s">
        <v>2034</v>
      </c>
      <c r="BC128" s="3">
        <v>8</v>
      </c>
      <c r="BD128" s="3"/>
      <c r="BE128" s="79">
        <f t="shared" si="8"/>
        <v>240</v>
      </c>
      <c r="BF128" s="96" t="s">
        <v>2998</v>
      </c>
      <c r="BG128" s="112" t="s">
        <v>2999</v>
      </c>
      <c r="BH128" s="163">
        <v>3</v>
      </c>
      <c r="BI128" s="82">
        <v>403</v>
      </c>
      <c r="BJ128" s="83">
        <v>44582</v>
      </c>
      <c r="BK128" s="82">
        <v>22000000</v>
      </c>
      <c r="BL128" s="98"/>
      <c r="BM128" s="99"/>
      <c r="BN128" s="99"/>
      <c r="BO128" s="99"/>
      <c r="BP128" s="99"/>
      <c r="BQ128" s="99"/>
      <c r="BR128" s="115" t="s">
        <v>3000</v>
      </c>
      <c r="BS128" s="89" t="s">
        <v>3001</v>
      </c>
      <c r="BT128" s="166">
        <v>44642</v>
      </c>
      <c r="BU128" s="83">
        <v>44621</v>
      </c>
      <c r="BV128" s="83">
        <v>44865</v>
      </c>
      <c r="BW128" s="98"/>
      <c r="BX128" s="167"/>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101"/>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0">
        <f t="shared" si="9"/>
        <v>22000000</v>
      </c>
      <c r="FE128" s="89">
        <f t="shared" si="10"/>
        <v>44865</v>
      </c>
      <c r="FF128" s="56" t="str">
        <f t="shared" ca="1" si="11"/>
        <v>EN EJECUCION</v>
      </c>
      <c r="FG128" s="99"/>
      <c r="FH128" s="99"/>
      <c r="FI128" s="102"/>
      <c r="FJ128" s="92" t="s">
        <v>973</v>
      </c>
    </row>
    <row r="129" spans="1:166" ht="15">
      <c r="A129" s="55">
        <v>69404</v>
      </c>
      <c r="B129" s="55" t="s">
        <v>2002</v>
      </c>
      <c r="C129" s="53" t="s">
        <v>2003</v>
      </c>
      <c r="D129" s="103" t="s">
        <v>2991</v>
      </c>
      <c r="E129" s="103"/>
      <c r="F129" s="3">
        <v>127</v>
      </c>
      <c r="G129" s="54" t="s">
        <v>2170</v>
      </c>
      <c r="H129" s="55">
        <v>75</v>
      </c>
      <c r="I129" s="56" t="s">
        <v>2006</v>
      </c>
      <c r="J129" s="103" t="s">
        <v>2992</v>
      </c>
      <c r="K129" s="57" t="s">
        <v>2993</v>
      </c>
      <c r="L129" s="58" t="s">
        <v>2994</v>
      </c>
      <c r="M129" s="59" t="s">
        <v>2010</v>
      </c>
      <c r="N129" s="59" t="s">
        <v>2058</v>
      </c>
      <c r="O129" s="59">
        <v>411</v>
      </c>
      <c r="P129" s="60">
        <v>44579</v>
      </c>
      <c r="Q129" s="59">
        <v>330000000</v>
      </c>
      <c r="R129" s="116" t="s">
        <v>2524</v>
      </c>
      <c r="S129" s="104" t="s">
        <v>2525</v>
      </c>
      <c r="T129" s="63" t="s">
        <v>2014</v>
      </c>
      <c r="U129" s="57"/>
      <c r="V129" s="57"/>
      <c r="W129" s="57"/>
      <c r="X129" s="164"/>
      <c r="Y129" s="164"/>
      <c r="Z129" s="164"/>
      <c r="AA129" s="164"/>
      <c r="AB129" s="164"/>
      <c r="AC129" s="63" t="s">
        <v>2014</v>
      </c>
      <c r="AD129" s="57"/>
      <c r="AE129" s="57"/>
      <c r="AF129" s="57"/>
      <c r="AG129" s="57"/>
      <c r="AH129" s="65">
        <f t="shared" si="7"/>
        <v>330000000</v>
      </c>
      <c r="AI129" s="66" t="s">
        <v>2015</v>
      </c>
      <c r="AJ129" s="67" t="s">
        <v>974</v>
      </c>
      <c r="AK129" s="68" t="s">
        <v>976</v>
      </c>
      <c r="AL129" s="69" t="s">
        <v>2017</v>
      </c>
      <c r="AM129" s="59">
        <v>80932222</v>
      </c>
      <c r="AN129" s="59">
        <v>9</v>
      </c>
      <c r="AO129" s="61" t="s">
        <v>2018</v>
      </c>
      <c r="AP129" s="94">
        <v>30496</v>
      </c>
      <c r="AQ129" s="72">
        <f t="shared" si="12"/>
        <v>38.534246575342465</v>
      </c>
      <c r="AR129" s="62"/>
      <c r="AS129" s="66"/>
      <c r="AT129" s="57"/>
      <c r="AU129" s="62" t="s">
        <v>2546</v>
      </c>
      <c r="AV129" s="62" t="s">
        <v>3002</v>
      </c>
      <c r="AW129" s="66">
        <v>3188490267</v>
      </c>
      <c r="AX129" t="s">
        <v>3003</v>
      </c>
      <c r="AY129" s="75">
        <v>44585</v>
      </c>
      <c r="AZ129" s="165">
        <v>22000000</v>
      </c>
      <c r="BA129" s="77">
        <v>2750000</v>
      </c>
      <c r="BB129" s="3" t="s">
        <v>2034</v>
      </c>
      <c r="BC129" s="3">
        <v>8</v>
      </c>
      <c r="BD129" s="3"/>
      <c r="BE129" s="79">
        <f t="shared" si="8"/>
        <v>240</v>
      </c>
      <c r="BF129" s="96" t="s">
        <v>2998</v>
      </c>
      <c r="BG129" s="112" t="s">
        <v>2999</v>
      </c>
      <c r="BH129" s="163">
        <v>3</v>
      </c>
      <c r="BI129" s="82">
        <v>415</v>
      </c>
      <c r="BJ129" s="83">
        <v>44585</v>
      </c>
      <c r="BK129" s="82">
        <v>22000000</v>
      </c>
      <c r="BL129" s="98"/>
      <c r="BM129" s="99"/>
      <c r="BN129" s="99"/>
      <c r="BO129" s="99"/>
      <c r="BP129" s="99"/>
      <c r="BQ129" s="99"/>
      <c r="BR129" s="115" t="s">
        <v>3004</v>
      </c>
      <c r="BS129" s="89" t="s">
        <v>3005</v>
      </c>
      <c r="BT129" s="166">
        <v>44587</v>
      </c>
      <c r="BU129" s="83">
        <v>44621</v>
      </c>
      <c r="BV129" s="83">
        <v>44865</v>
      </c>
      <c r="BW129" s="98"/>
      <c r="BX129" s="167"/>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101"/>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0">
        <f t="shared" si="9"/>
        <v>22000000</v>
      </c>
      <c r="FE129" s="89">
        <f t="shared" si="10"/>
        <v>44865</v>
      </c>
      <c r="FF129" s="56" t="str">
        <f t="shared" ca="1" si="11"/>
        <v>EN EJECUCION</v>
      </c>
      <c r="FG129" s="99"/>
      <c r="FH129" s="99"/>
      <c r="FI129" s="102"/>
      <c r="FJ129" s="92" t="s">
        <v>973</v>
      </c>
    </row>
    <row r="130" spans="1:166" ht="15">
      <c r="A130" s="55">
        <v>69404</v>
      </c>
      <c r="B130" s="55" t="s">
        <v>2002</v>
      </c>
      <c r="C130" s="53" t="s">
        <v>2003</v>
      </c>
      <c r="D130" s="103" t="s">
        <v>2991</v>
      </c>
      <c r="E130" s="103"/>
      <c r="F130" s="3">
        <v>128</v>
      </c>
      <c r="G130" s="54" t="s">
        <v>2170</v>
      </c>
      <c r="H130" s="55">
        <v>77</v>
      </c>
      <c r="I130" s="56" t="s">
        <v>2006</v>
      </c>
      <c r="J130" s="103" t="s">
        <v>2992</v>
      </c>
      <c r="K130" s="57" t="s">
        <v>2993</v>
      </c>
      <c r="L130" s="58" t="s">
        <v>2994</v>
      </c>
      <c r="M130" s="59" t="s">
        <v>2010</v>
      </c>
      <c r="N130" s="59" t="s">
        <v>2058</v>
      </c>
      <c r="O130" s="59">
        <v>411</v>
      </c>
      <c r="P130" s="60">
        <v>44579</v>
      </c>
      <c r="Q130" s="59">
        <v>330000000</v>
      </c>
      <c r="R130" s="116" t="s">
        <v>2524</v>
      </c>
      <c r="S130" s="104" t="s">
        <v>2525</v>
      </c>
      <c r="T130" s="63" t="s">
        <v>2014</v>
      </c>
      <c r="U130" s="57"/>
      <c r="V130" s="57"/>
      <c r="W130" s="57"/>
      <c r="X130" s="164"/>
      <c r="Y130" s="164"/>
      <c r="Z130" s="164"/>
      <c r="AA130" s="164"/>
      <c r="AB130" s="164"/>
      <c r="AC130" s="63" t="s">
        <v>2014</v>
      </c>
      <c r="AD130" s="57"/>
      <c r="AE130" s="57"/>
      <c r="AF130" s="57"/>
      <c r="AG130" s="57"/>
      <c r="AH130" s="65">
        <f t="shared" si="7"/>
        <v>330000000</v>
      </c>
      <c r="AI130" s="66" t="s">
        <v>2015</v>
      </c>
      <c r="AJ130" s="67" t="s">
        <v>978</v>
      </c>
      <c r="AK130" s="68" t="s">
        <v>3006</v>
      </c>
      <c r="AL130" s="69" t="s">
        <v>2017</v>
      </c>
      <c r="AM130" s="59">
        <v>1015457879</v>
      </c>
      <c r="AN130" s="59">
        <v>4</v>
      </c>
      <c r="AO130" s="61" t="s">
        <v>2018</v>
      </c>
      <c r="AP130" s="94">
        <v>34997</v>
      </c>
      <c r="AQ130" s="72">
        <f t="shared" si="12"/>
        <v>26.202739726027396</v>
      </c>
      <c r="AR130" s="62"/>
      <c r="AS130" s="66"/>
      <c r="AT130" s="57"/>
      <c r="AU130" s="62" t="s">
        <v>3007</v>
      </c>
      <c r="AV130" s="62" t="s">
        <v>3008</v>
      </c>
      <c r="AW130" s="66">
        <v>3125010112</v>
      </c>
      <c r="AX130" t="s">
        <v>3009</v>
      </c>
      <c r="AY130" s="75">
        <v>44583</v>
      </c>
      <c r="AZ130" s="165">
        <v>22000000</v>
      </c>
      <c r="BA130" s="77">
        <v>2750000</v>
      </c>
      <c r="BB130" s="3" t="s">
        <v>2034</v>
      </c>
      <c r="BC130" s="3">
        <v>8</v>
      </c>
      <c r="BD130" s="3"/>
      <c r="BE130" s="79">
        <f t="shared" si="8"/>
        <v>240</v>
      </c>
      <c r="BF130" s="96" t="s">
        <v>2998</v>
      </c>
      <c r="BG130" s="112" t="s">
        <v>2999</v>
      </c>
      <c r="BH130" s="163">
        <v>3</v>
      </c>
      <c r="BI130" s="82">
        <v>414</v>
      </c>
      <c r="BJ130" s="83">
        <v>44585</v>
      </c>
      <c r="BK130" s="82">
        <v>22000000</v>
      </c>
      <c r="BL130" s="98"/>
      <c r="BM130" s="99"/>
      <c r="BN130" s="99"/>
      <c r="BO130" s="99"/>
      <c r="BP130" s="99"/>
      <c r="BQ130" s="99"/>
      <c r="BR130" s="115" t="s">
        <v>3010</v>
      </c>
      <c r="BS130" s="89" t="s">
        <v>3011</v>
      </c>
      <c r="BT130" s="166">
        <v>44642</v>
      </c>
      <c r="BU130" s="83">
        <v>44621</v>
      </c>
      <c r="BV130" s="83">
        <v>44865</v>
      </c>
      <c r="BW130" s="98"/>
      <c r="BX130" s="167"/>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101"/>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0">
        <f t="shared" si="9"/>
        <v>22000000</v>
      </c>
      <c r="FE130" s="89">
        <f t="shared" si="10"/>
        <v>44865</v>
      </c>
      <c r="FF130" s="56" t="str">
        <f t="shared" ca="1" si="11"/>
        <v>EN EJECUCION</v>
      </c>
      <c r="FG130" s="99"/>
      <c r="FH130" s="99"/>
      <c r="FI130" s="102"/>
      <c r="FJ130" s="92" t="s">
        <v>973</v>
      </c>
    </row>
    <row r="131" spans="1:166" ht="15">
      <c r="A131" s="55">
        <v>69404</v>
      </c>
      <c r="B131" s="55" t="s">
        <v>2002</v>
      </c>
      <c r="C131" s="53" t="s">
        <v>2003</v>
      </c>
      <c r="D131" s="103" t="s">
        <v>2991</v>
      </c>
      <c r="E131" s="103"/>
      <c r="F131" s="3">
        <v>129</v>
      </c>
      <c r="G131" s="54" t="s">
        <v>2170</v>
      </c>
      <c r="H131" s="55">
        <v>73</v>
      </c>
      <c r="I131" s="56" t="s">
        <v>2006</v>
      </c>
      <c r="J131" s="103" t="s">
        <v>2992</v>
      </c>
      <c r="K131" s="57" t="s">
        <v>2993</v>
      </c>
      <c r="L131" s="58" t="s">
        <v>2994</v>
      </c>
      <c r="M131" s="59" t="s">
        <v>2010</v>
      </c>
      <c r="N131" s="59" t="s">
        <v>2058</v>
      </c>
      <c r="O131" s="59">
        <v>411</v>
      </c>
      <c r="P131" s="60">
        <v>44579</v>
      </c>
      <c r="Q131" s="59">
        <v>330000000</v>
      </c>
      <c r="R131" s="116" t="s">
        <v>2524</v>
      </c>
      <c r="S131" s="104" t="s">
        <v>2525</v>
      </c>
      <c r="T131" s="63" t="s">
        <v>2014</v>
      </c>
      <c r="U131" s="57"/>
      <c r="V131" s="57"/>
      <c r="W131" s="57"/>
      <c r="X131" s="164"/>
      <c r="Y131" s="164"/>
      <c r="Z131" s="164"/>
      <c r="AA131" s="164"/>
      <c r="AB131" s="164"/>
      <c r="AC131" s="63" t="s">
        <v>2014</v>
      </c>
      <c r="AD131" s="57"/>
      <c r="AE131" s="57"/>
      <c r="AF131" s="57"/>
      <c r="AG131" s="57"/>
      <c r="AH131" s="65">
        <f t="shared" ref="AH131:AH194" si="13">+Q131+V131+AE131</f>
        <v>330000000</v>
      </c>
      <c r="AI131" s="66" t="s">
        <v>2015</v>
      </c>
      <c r="AJ131" s="67" t="s">
        <v>984</v>
      </c>
      <c r="AK131" s="68" t="s">
        <v>3012</v>
      </c>
      <c r="AL131" s="69" t="s">
        <v>2017</v>
      </c>
      <c r="AM131" s="59">
        <v>79646732</v>
      </c>
      <c r="AN131" s="59">
        <v>3</v>
      </c>
      <c r="AO131" s="61" t="s">
        <v>2018</v>
      </c>
      <c r="AP131" s="94">
        <v>27355</v>
      </c>
      <c r="AQ131" s="72">
        <f t="shared" si="12"/>
        <v>47.139726027397259</v>
      </c>
      <c r="AR131" s="62"/>
      <c r="AS131" s="66"/>
      <c r="AT131" s="57"/>
      <c r="AU131" s="62" t="s">
        <v>2901</v>
      </c>
      <c r="AV131" s="62" t="s">
        <v>3013</v>
      </c>
      <c r="AW131" s="66">
        <v>3134678900</v>
      </c>
      <c r="AX131" t="s">
        <v>3014</v>
      </c>
      <c r="AY131" s="75">
        <v>44583</v>
      </c>
      <c r="AZ131" s="165">
        <v>22000000</v>
      </c>
      <c r="BA131" s="77">
        <v>2750000</v>
      </c>
      <c r="BB131" s="3" t="s">
        <v>2034</v>
      </c>
      <c r="BC131" s="3">
        <v>8</v>
      </c>
      <c r="BD131" s="3"/>
      <c r="BE131" s="79">
        <f t="shared" si="8"/>
        <v>240</v>
      </c>
      <c r="BF131" s="96" t="s">
        <v>2998</v>
      </c>
      <c r="BG131" s="112" t="s">
        <v>2999</v>
      </c>
      <c r="BH131" s="163">
        <v>3</v>
      </c>
      <c r="BI131" s="82">
        <v>416</v>
      </c>
      <c r="BJ131" s="83">
        <v>44585</v>
      </c>
      <c r="BK131" s="82">
        <v>22000000</v>
      </c>
      <c r="BL131" s="98"/>
      <c r="BM131" s="99"/>
      <c r="BN131" s="99"/>
      <c r="BO131" s="99"/>
      <c r="BP131" s="99"/>
      <c r="BQ131" s="99"/>
      <c r="BR131" s="115" t="s">
        <v>3015</v>
      </c>
      <c r="BS131" s="89" t="s">
        <v>3016</v>
      </c>
      <c r="BT131" s="166">
        <v>44587</v>
      </c>
      <c r="BU131" s="83">
        <v>44621</v>
      </c>
      <c r="BV131" s="83">
        <v>44865</v>
      </c>
      <c r="BW131" s="98"/>
      <c r="BX131" s="167"/>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101"/>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0">
        <f t="shared" si="9"/>
        <v>22000000</v>
      </c>
      <c r="FE131" s="89">
        <f t="shared" si="10"/>
        <v>44865</v>
      </c>
      <c r="FF131" s="56" t="str">
        <f t="shared" ca="1" si="11"/>
        <v>EN EJECUCION</v>
      </c>
      <c r="FG131" s="99"/>
      <c r="FH131" s="99"/>
      <c r="FI131" s="102"/>
      <c r="FJ131" s="92" t="s">
        <v>973</v>
      </c>
    </row>
    <row r="132" spans="1:166" s="268" customFormat="1" ht="15">
      <c r="A132" s="227">
        <v>69404</v>
      </c>
      <c r="B132" s="227" t="s">
        <v>3017</v>
      </c>
      <c r="C132" s="228" t="s">
        <v>2003</v>
      </c>
      <c r="D132" s="229" t="s">
        <v>2991</v>
      </c>
      <c r="E132" s="229"/>
      <c r="F132" s="230">
        <v>130</v>
      </c>
      <c r="G132" s="231" t="s">
        <v>2170</v>
      </c>
      <c r="H132" s="227">
        <v>79</v>
      </c>
      <c r="I132" s="232" t="s">
        <v>2006</v>
      </c>
      <c r="J132" s="229" t="s">
        <v>2992</v>
      </c>
      <c r="K132" s="233" t="s">
        <v>2993</v>
      </c>
      <c r="L132" s="234" t="s">
        <v>2994</v>
      </c>
      <c r="M132" s="235" t="s">
        <v>2010</v>
      </c>
      <c r="N132" s="235" t="s">
        <v>2058</v>
      </c>
      <c r="O132" s="235">
        <v>411</v>
      </c>
      <c r="P132" s="236">
        <v>44579</v>
      </c>
      <c r="Q132" s="235">
        <v>330000000</v>
      </c>
      <c r="R132" s="237" t="s">
        <v>2524</v>
      </c>
      <c r="S132" s="238" t="s">
        <v>2525</v>
      </c>
      <c r="T132" s="239" t="s">
        <v>2014</v>
      </c>
      <c r="U132" s="233"/>
      <c r="V132" s="233"/>
      <c r="W132" s="233"/>
      <c r="X132" s="240"/>
      <c r="Y132" s="240"/>
      <c r="Z132" s="240"/>
      <c r="AA132" s="240"/>
      <c r="AB132" s="240"/>
      <c r="AC132" s="239" t="s">
        <v>2014</v>
      </c>
      <c r="AD132" s="233"/>
      <c r="AE132" s="233"/>
      <c r="AF132" s="233"/>
      <c r="AG132" s="233"/>
      <c r="AH132" s="241">
        <f t="shared" si="13"/>
        <v>330000000</v>
      </c>
      <c r="AI132" s="242" t="s">
        <v>2015</v>
      </c>
      <c r="AJ132" s="243" t="s">
        <v>988</v>
      </c>
      <c r="AK132" s="244" t="s">
        <v>990</v>
      </c>
      <c r="AL132" s="245" t="s">
        <v>2017</v>
      </c>
      <c r="AM132" s="235">
        <v>1032478958</v>
      </c>
      <c r="AN132" s="235">
        <v>1</v>
      </c>
      <c r="AO132" s="246" t="s">
        <v>2062</v>
      </c>
      <c r="AP132" s="247">
        <v>35119</v>
      </c>
      <c r="AQ132" s="248">
        <f t="shared" si="12"/>
        <v>25.86849315068493</v>
      </c>
      <c r="AR132" s="249"/>
      <c r="AS132" s="242"/>
      <c r="AT132" s="233"/>
      <c r="AU132" s="249" t="s">
        <v>3018</v>
      </c>
      <c r="AV132" s="249" t="s">
        <v>3019</v>
      </c>
      <c r="AW132" s="242">
        <v>3107263278</v>
      </c>
      <c r="AX132" t="s">
        <v>3020</v>
      </c>
      <c r="AY132" s="250">
        <v>44586</v>
      </c>
      <c r="AZ132" s="251">
        <v>22000000</v>
      </c>
      <c r="BA132" s="252">
        <v>2750000</v>
      </c>
      <c r="BB132" s="230" t="s">
        <v>2034</v>
      </c>
      <c r="BC132" s="230">
        <v>8</v>
      </c>
      <c r="BD132" s="230"/>
      <c r="BE132" s="253">
        <f t="shared" ref="BE132:BE195" si="14">+(BC132*30)+BD132</f>
        <v>240</v>
      </c>
      <c r="BF132" s="254" t="s">
        <v>2998</v>
      </c>
      <c r="BG132" s="255" t="s">
        <v>2999</v>
      </c>
      <c r="BH132" s="256">
        <v>3</v>
      </c>
      <c r="BI132" s="257">
        <v>452</v>
      </c>
      <c r="BJ132" s="258">
        <v>44587</v>
      </c>
      <c r="BK132" s="257">
        <v>22000000</v>
      </c>
      <c r="BL132" s="259"/>
      <c r="BM132" s="260"/>
      <c r="BN132" s="260"/>
      <c r="BO132" s="260"/>
      <c r="BP132" s="260"/>
      <c r="BQ132" s="260"/>
      <c r="BR132" s="261" t="s">
        <v>3021</v>
      </c>
      <c r="BS132" s="262" t="s">
        <v>3022</v>
      </c>
      <c r="BT132" s="263">
        <v>44651</v>
      </c>
      <c r="BU132" s="258">
        <v>44621</v>
      </c>
      <c r="BV132" s="258">
        <v>44865</v>
      </c>
      <c r="BW132" s="259"/>
      <c r="BX132" s="264"/>
      <c r="BY132" s="260"/>
      <c r="BZ132" s="260"/>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5">
        <v>44636</v>
      </c>
      <c r="DK132" s="265">
        <v>44636</v>
      </c>
      <c r="DL132" s="260">
        <v>9</v>
      </c>
      <c r="DM132" s="265">
        <v>44644</v>
      </c>
      <c r="DN132" s="265">
        <v>44874</v>
      </c>
      <c r="DO132" s="260"/>
      <c r="DP132" s="260"/>
      <c r="DQ132" s="260"/>
      <c r="DR132" s="260"/>
      <c r="DS132" s="260"/>
      <c r="DT132" s="260"/>
      <c r="DU132" s="260"/>
      <c r="DV132" s="260"/>
      <c r="DW132" s="265"/>
      <c r="DX132" s="260"/>
      <c r="DY132" s="260"/>
      <c r="DZ132" s="260"/>
      <c r="EA132" s="260"/>
      <c r="EB132" s="260"/>
      <c r="EC132" s="260"/>
      <c r="ED132" s="260"/>
      <c r="EE132" s="260"/>
      <c r="EF132" s="260"/>
      <c r="EG132" s="260"/>
      <c r="EH132" s="260"/>
      <c r="EI132" s="260"/>
      <c r="EJ132" s="260"/>
      <c r="EK132" s="260"/>
      <c r="EL132" s="260"/>
      <c r="EM132" s="260"/>
      <c r="EN132" s="260"/>
      <c r="EO132" s="260"/>
      <c r="EP132" s="260"/>
      <c r="EQ132" s="260"/>
      <c r="ER132" s="260"/>
      <c r="ES132" s="260"/>
      <c r="ET132" s="260"/>
      <c r="EU132" s="260"/>
      <c r="EV132" s="260"/>
      <c r="EW132" s="260"/>
      <c r="EX132" s="260"/>
      <c r="EY132" s="260"/>
      <c r="EZ132" s="260"/>
      <c r="FA132" s="260"/>
      <c r="FB132" s="260"/>
      <c r="FC132" s="260"/>
      <c r="FD132" s="266">
        <f t="shared" ref="FD132:FD195" si="15">+AZ132+BX132+CG132+CP132</f>
        <v>22000000</v>
      </c>
      <c r="FE132" s="262">
        <f t="shared" ref="FE132:FE195" si="16">MAX(BV132,CY132,DD132,DI132,DN132,DS132,FB132)</f>
        <v>44874</v>
      </c>
      <c r="FF132" s="232" t="str">
        <f t="shared" ref="FF132:FF195" ca="1" si="17">IF(FE132&gt;TODAY(),"EN EJECUCION"," TERMINADO")</f>
        <v>EN EJECUCION</v>
      </c>
      <c r="FG132" s="260"/>
      <c r="FH132" s="260"/>
      <c r="FI132" s="267"/>
      <c r="FJ132" s="92" t="s">
        <v>973</v>
      </c>
    </row>
    <row r="133" spans="1:166" ht="15">
      <c r="A133" s="55">
        <v>69404</v>
      </c>
      <c r="B133" s="55" t="s">
        <v>2002</v>
      </c>
      <c r="C133" s="53" t="s">
        <v>2003</v>
      </c>
      <c r="D133" s="103" t="s">
        <v>2991</v>
      </c>
      <c r="E133" s="103"/>
      <c r="F133" s="3">
        <v>131</v>
      </c>
      <c r="G133" s="54" t="s">
        <v>2170</v>
      </c>
      <c r="H133" s="55">
        <v>78</v>
      </c>
      <c r="I133" s="56" t="s">
        <v>2006</v>
      </c>
      <c r="J133" s="103" t="s">
        <v>2992</v>
      </c>
      <c r="K133" s="57" t="s">
        <v>2993</v>
      </c>
      <c r="L133" s="58" t="s">
        <v>2994</v>
      </c>
      <c r="M133" s="59" t="s">
        <v>2010</v>
      </c>
      <c r="N133" s="59" t="s">
        <v>2058</v>
      </c>
      <c r="O133" s="59">
        <v>411</v>
      </c>
      <c r="P133" s="60">
        <v>44579</v>
      </c>
      <c r="Q133" s="59">
        <v>330000000</v>
      </c>
      <c r="R133" s="116" t="s">
        <v>2524</v>
      </c>
      <c r="S133" s="104" t="s">
        <v>2525</v>
      </c>
      <c r="T133" s="63" t="s">
        <v>2014</v>
      </c>
      <c r="U133" s="57"/>
      <c r="V133" s="57"/>
      <c r="W133" s="57"/>
      <c r="X133" s="164"/>
      <c r="Y133" s="164"/>
      <c r="Z133" s="164"/>
      <c r="AA133" s="164"/>
      <c r="AB133" s="164"/>
      <c r="AC133" s="63" t="s">
        <v>2014</v>
      </c>
      <c r="AD133" s="57"/>
      <c r="AE133" s="57"/>
      <c r="AF133" s="57"/>
      <c r="AG133" s="57"/>
      <c r="AH133" s="65">
        <f t="shared" si="13"/>
        <v>330000000</v>
      </c>
      <c r="AI133" s="66" t="s">
        <v>2015</v>
      </c>
      <c r="AJ133" s="67" t="s">
        <v>994</v>
      </c>
      <c r="AK133" s="68" t="s">
        <v>3023</v>
      </c>
      <c r="AL133" s="69" t="s">
        <v>2017</v>
      </c>
      <c r="AM133" s="59">
        <v>1018432107</v>
      </c>
      <c r="AN133" s="59">
        <v>1</v>
      </c>
      <c r="AO133" s="61" t="s">
        <v>2018</v>
      </c>
      <c r="AP133" s="94">
        <v>32883</v>
      </c>
      <c r="AQ133" s="72">
        <f t="shared" si="12"/>
        <v>31.994520547945207</v>
      </c>
      <c r="AR133" s="62"/>
      <c r="AS133" s="66"/>
      <c r="AT133" s="57"/>
      <c r="AU133" s="62" t="s">
        <v>3024</v>
      </c>
      <c r="AV133" s="62" t="s">
        <v>3025</v>
      </c>
      <c r="AW133" s="66">
        <v>3123114052</v>
      </c>
      <c r="AX133" t="s">
        <v>3026</v>
      </c>
      <c r="AY133" s="75">
        <v>44586</v>
      </c>
      <c r="AZ133" s="165">
        <v>22000000</v>
      </c>
      <c r="BA133" s="77">
        <v>2750000</v>
      </c>
      <c r="BB133" s="3" t="s">
        <v>2034</v>
      </c>
      <c r="BC133" s="3">
        <v>8</v>
      </c>
      <c r="BD133" s="3"/>
      <c r="BE133" s="79">
        <f t="shared" si="14"/>
        <v>240</v>
      </c>
      <c r="BF133" s="96" t="s">
        <v>2998</v>
      </c>
      <c r="BG133" s="112" t="s">
        <v>2999</v>
      </c>
      <c r="BH133" s="163">
        <v>3</v>
      </c>
      <c r="BI133" s="82">
        <v>453</v>
      </c>
      <c r="BJ133" s="83">
        <v>44587</v>
      </c>
      <c r="BK133" s="82">
        <v>22000000</v>
      </c>
      <c r="BL133" s="98"/>
      <c r="BM133" s="99"/>
      <c r="BN133" s="99"/>
      <c r="BO133" s="99"/>
      <c r="BP133" s="99"/>
      <c r="BQ133" s="99"/>
      <c r="BR133" s="115" t="s">
        <v>3027</v>
      </c>
      <c r="BS133" s="89" t="s">
        <v>3028</v>
      </c>
      <c r="BT133" s="166">
        <v>44642</v>
      </c>
      <c r="BU133" s="83">
        <v>44621</v>
      </c>
      <c r="BV133" s="83">
        <v>44865</v>
      </c>
      <c r="BW133" s="98"/>
      <c r="BX133" s="167"/>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101"/>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0">
        <f t="shared" si="15"/>
        <v>22000000</v>
      </c>
      <c r="FE133" s="89">
        <f t="shared" si="16"/>
        <v>44865</v>
      </c>
      <c r="FF133" s="56" t="str">
        <f t="shared" ca="1" si="17"/>
        <v>EN EJECUCION</v>
      </c>
      <c r="FG133" s="99"/>
      <c r="FH133" s="99"/>
      <c r="FI133" s="102"/>
      <c r="FJ133" s="92" t="s">
        <v>973</v>
      </c>
    </row>
    <row r="134" spans="1:166" ht="15">
      <c r="A134" s="55">
        <v>69404</v>
      </c>
      <c r="B134" s="55" t="s">
        <v>2002</v>
      </c>
      <c r="C134" s="53" t="s">
        <v>2003</v>
      </c>
      <c r="D134" s="103" t="s">
        <v>2991</v>
      </c>
      <c r="E134" s="103"/>
      <c r="F134" s="3">
        <v>132</v>
      </c>
      <c r="G134" s="54" t="s">
        <v>2170</v>
      </c>
      <c r="H134" s="55">
        <v>72</v>
      </c>
      <c r="I134" s="56" t="s">
        <v>2006</v>
      </c>
      <c r="J134" s="103" t="s">
        <v>2992</v>
      </c>
      <c r="K134" s="57" t="s">
        <v>2993</v>
      </c>
      <c r="L134" s="58" t="s">
        <v>2994</v>
      </c>
      <c r="M134" s="59" t="s">
        <v>2010</v>
      </c>
      <c r="N134" s="59" t="s">
        <v>2058</v>
      </c>
      <c r="O134" s="59">
        <v>411</v>
      </c>
      <c r="P134" s="60">
        <v>44579</v>
      </c>
      <c r="Q134" s="59">
        <v>330000000</v>
      </c>
      <c r="R134" s="116" t="s">
        <v>2524</v>
      </c>
      <c r="S134" s="104" t="s">
        <v>2525</v>
      </c>
      <c r="T134" s="63" t="s">
        <v>2014</v>
      </c>
      <c r="U134" s="57"/>
      <c r="V134" s="57"/>
      <c r="W134" s="57"/>
      <c r="X134" s="164"/>
      <c r="Y134" s="164"/>
      <c r="Z134" s="164"/>
      <c r="AA134" s="164"/>
      <c r="AB134" s="164"/>
      <c r="AC134" s="63" t="s">
        <v>2014</v>
      </c>
      <c r="AD134" s="57"/>
      <c r="AE134" s="57"/>
      <c r="AF134" s="57"/>
      <c r="AG134" s="57"/>
      <c r="AH134" s="65">
        <f t="shared" si="13"/>
        <v>330000000</v>
      </c>
      <c r="AI134" s="66" t="s">
        <v>2015</v>
      </c>
      <c r="AJ134" s="67" t="s">
        <v>997</v>
      </c>
      <c r="AK134" s="68" t="s">
        <v>999</v>
      </c>
      <c r="AL134" s="69" t="s">
        <v>2017</v>
      </c>
      <c r="AM134" s="59">
        <v>52362160</v>
      </c>
      <c r="AN134" s="59">
        <v>2</v>
      </c>
      <c r="AO134" s="61" t="s">
        <v>2062</v>
      </c>
      <c r="AP134" s="94">
        <v>27188</v>
      </c>
      <c r="AQ134" s="72">
        <f t="shared" si="12"/>
        <v>47.597260273972601</v>
      </c>
      <c r="AR134" s="62"/>
      <c r="AS134" s="66"/>
      <c r="AT134" s="57"/>
      <c r="AU134" s="62" t="s">
        <v>3029</v>
      </c>
      <c r="AV134" s="62" t="s">
        <v>3030</v>
      </c>
      <c r="AW134" s="66">
        <v>3112944374</v>
      </c>
      <c r="AX134" t="s">
        <v>3031</v>
      </c>
      <c r="AY134" s="75">
        <v>44586</v>
      </c>
      <c r="AZ134" s="165">
        <v>22000000</v>
      </c>
      <c r="BA134" s="77">
        <v>2750000</v>
      </c>
      <c r="BB134" s="3" t="s">
        <v>2034</v>
      </c>
      <c r="BC134" s="3">
        <v>8</v>
      </c>
      <c r="BD134" s="3"/>
      <c r="BE134" s="79">
        <f t="shared" si="14"/>
        <v>240</v>
      </c>
      <c r="BF134" s="96" t="s">
        <v>2998</v>
      </c>
      <c r="BG134" s="112" t="s">
        <v>2999</v>
      </c>
      <c r="BH134" s="163">
        <v>3</v>
      </c>
      <c r="BI134" s="82">
        <v>454</v>
      </c>
      <c r="BJ134" s="83">
        <v>44587</v>
      </c>
      <c r="BK134" s="82">
        <v>22000000</v>
      </c>
      <c r="BL134" s="98"/>
      <c r="BM134" s="99"/>
      <c r="BN134" s="99"/>
      <c r="BO134" s="99"/>
      <c r="BP134" s="99"/>
      <c r="BQ134" s="99"/>
      <c r="BR134" s="115" t="s">
        <v>3032</v>
      </c>
      <c r="BS134" s="89" t="s">
        <v>3033</v>
      </c>
      <c r="BT134" s="166">
        <v>44642</v>
      </c>
      <c r="BU134" s="83">
        <v>44621</v>
      </c>
      <c r="BV134" s="83">
        <v>44865</v>
      </c>
      <c r="BW134" s="98"/>
      <c r="BX134" s="167"/>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101"/>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0">
        <f t="shared" si="15"/>
        <v>22000000</v>
      </c>
      <c r="FE134" s="89">
        <f t="shared" si="16"/>
        <v>44865</v>
      </c>
      <c r="FF134" s="56" t="str">
        <f t="shared" ca="1" si="17"/>
        <v>EN EJECUCION</v>
      </c>
      <c r="FG134" s="99"/>
      <c r="FH134" s="99"/>
      <c r="FI134" s="102"/>
      <c r="FJ134" s="92" t="s">
        <v>973</v>
      </c>
    </row>
    <row r="135" spans="1:166" ht="15">
      <c r="A135" s="55">
        <v>69404</v>
      </c>
      <c r="B135" s="55" t="s">
        <v>2002</v>
      </c>
      <c r="C135" s="53" t="s">
        <v>2003</v>
      </c>
      <c r="D135" s="103" t="s">
        <v>2991</v>
      </c>
      <c r="E135" s="103"/>
      <c r="F135" s="3">
        <v>133</v>
      </c>
      <c r="G135" s="54" t="s">
        <v>2170</v>
      </c>
      <c r="H135" s="55">
        <v>67</v>
      </c>
      <c r="I135" s="56" t="s">
        <v>2006</v>
      </c>
      <c r="J135" s="103" t="s">
        <v>2992</v>
      </c>
      <c r="K135" s="57" t="s">
        <v>2993</v>
      </c>
      <c r="L135" s="58" t="s">
        <v>2994</v>
      </c>
      <c r="M135" s="59" t="s">
        <v>2010</v>
      </c>
      <c r="N135" s="59" t="s">
        <v>2058</v>
      </c>
      <c r="O135" s="59">
        <v>411</v>
      </c>
      <c r="P135" s="60">
        <v>44579</v>
      </c>
      <c r="Q135" s="59">
        <v>330000000</v>
      </c>
      <c r="R135" s="116" t="s">
        <v>2524</v>
      </c>
      <c r="S135" s="104" t="s">
        <v>2525</v>
      </c>
      <c r="T135" s="63" t="s">
        <v>2014</v>
      </c>
      <c r="U135" s="57"/>
      <c r="V135" s="57"/>
      <c r="W135" s="57"/>
      <c r="X135" s="164"/>
      <c r="Y135" s="164"/>
      <c r="Z135" s="164"/>
      <c r="AA135" s="164"/>
      <c r="AB135" s="164"/>
      <c r="AC135" s="63" t="s">
        <v>2014</v>
      </c>
      <c r="AD135" s="57"/>
      <c r="AE135" s="57"/>
      <c r="AF135" s="57"/>
      <c r="AG135" s="57"/>
      <c r="AH135" s="65">
        <f t="shared" si="13"/>
        <v>330000000</v>
      </c>
      <c r="AI135" s="66" t="s">
        <v>2015</v>
      </c>
      <c r="AJ135" s="67" t="s">
        <v>1000</v>
      </c>
      <c r="AK135" s="68" t="s">
        <v>1002</v>
      </c>
      <c r="AL135" s="69" t="s">
        <v>2017</v>
      </c>
      <c r="AM135" s="59">
        <v>52243371</v>
      </c>
      <c r="AN135" s="59">
        <v>1</v>
      </c>
      <c r="AO135" s="61" t="s">
        <v>2062</v>
      </c>
      <c r="AP135" s="94">
        <v>29005</v>
      </c>
      <c r="AQ135" s="72">
        <f t="shared" si="12"/>
        <v>42.61917808219178</v>
      </c>
      <c r="AR135" s="62"/>
      <c r="AS135" s="66"/>
      <c r="AT135" s="57"/>
      <c r="AU135" s="62" t="s">
        <v>3034</v>
      </c>
      <c r="AV135" s="62" t="s">
        <v>3035</v>
      </c>
      <c r="AW135" s="66">
        <v>3115663194</v>
      </c>
      <c r="AX135" t="s">
        <v>3036</v>
      </c>
      <c r="AY135" s="75">
        <v>44586</v>
      </c>
      <c r="AZ135" s="165">
        <v>22000000</v>
      </c>
      <c r="BA135" s="77">
        <v>2750000</v>
      </c>
      <c r="BB135" s="3" t="s">
        <v>2034</v>
      </c>
      <c r="BC135" s="3">
        <v>8</v>
      </c>
      <c r="BD135" s="3"/>
      <c r="BE135" s="79">
        <f t="shared" si="14"/>
        <v>240</v>
      </c>
      <c r="BF135" s="96" t="s">
        <v>2998</v>
      </c>
      <c r="BG135" s="112" t="s">
        <v>2999</v>
      </c>
      <c r="BH135" s="163">
        <v>3</v>
      </c>
      <c r="BI135" s="82">
        <v>455</v>
      </c>
      <c r="BJ135" s="83">
        <v>44587</v>
      </c>
      <c r="BK135" s="82">
        <v>22000000</v>
      </c>
      <c r="BL135" s="98"/>
      <c r="BM135" s="99"/>
      <c r="BN135" s="99"/>
      <c r="BO135" s="99"/>
      <c r="BP135" s="99"/>
      <c r="BQ135" s="99"/>
      <c r="BR135" s="115" t="s">
        <v>3037</v>
      </c>
      <c r="BS135" s="89" t="s">
        <v>3038</v>
      </c>
      <c r="BT135" s="166">
        <v>44587</v>
      </c>
      <c r="BU135" s="83">
        <v>44621</v>
      </c>
      <c r="BV135" s="83">
        <v>44865</v>
      </c>
      <c r="BW135" s="98"/>
      <c r="BX135" s="167"/>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101"/>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0">
        <f t="shared" si="15"/>
        <v>22000000</v>
      </c>
      <c r="FE135" s="89">
        <f t="shared" si="16"/>
        <v>44865</v>
      </c>
      <c r="FF135" s="56" t="str">
        <f t="shared" ca="1" si="17"/>
        <v>EN EJECUCION</v>
      </c>
      <c r="FG135" s="99"/>
      <c r="FH135" s="99"/>
      <c r="FI135" s="102"/>
      <c r="FJ135" s="92" t="s">
        <v>973</v>
      </c>
    </row>
    <row r="136" spans="1:166" ht="15">
      <c r="A136" s="55">
        <v>69404</v>
      </c>
      <c r="B136" s="55" t="s">
        <v>2002</v>
      </c>
      <c r="C136" s="53" t="s">
        <v>2003</v>
      </c>
      <c r="D136" s="103" t="s">
        <v>2991</v>
      </c>
      <c r="E136" s="103"/>
      <c r="F136" s="3">
        <v>134</v>
      </c>
      <c r="G136" s="54" t="s">
        <v>2170</v>
      </c>
      <c r="H136" s="55">
        <v>69</v>
      </c>
      <c r="I136" s="56" t="s">
        <v>2006</v>
      </c>
      <c r="J136" s="103" t="s">
        <v>2992</v>
      </c>
      <c r="K136" s="57" t="s">
        <v>2993</v>
      </c>
      <c r="L136" s="58" t="s">
        <v>2994</v>
      </c>
      <c r="M136" s="59" t="s">
        <v>2010</v>
      </c>
      <c r="N136" s="59" t="s">
        <v>2058</v>
      </c>
      <c r="O136" s="59">
        <v>411</v>
      </c>
      <c r="P136" s="60">
        <v>44579</v>
      </c>
      <c r="Q136" s="59">
        <v>330000000</v>
      </c>
      <c r="R136" s="116" t="s">
        <v>2524</v>
      </c>
      <c r="S136" s="104" t="s">
        <v>2525</v>
      </c>
      <c r="T136" s="63" t="s">
        <v>2014</v>
      </c>
      <c r="U136" s="57"/>
      <c r="V136" s="57"/>
      <c r="W136" s="57"/>
      <c r="X136" s="164"/>
      <c r="Y136" s="164"/>
      <c r="Z136" s="164"/>
      <c r="AA136" s="164"/>
      <c r="AB136" s="164"/>
      <c r="AC136" s="63" t="s">
        <v>2014</v>
      </c>
      <c r="AD136" s="57"/>
      <c r="AE136" s="57"/>
      <c r="AF136" s="57"/>
      <c r="AG136" s="57"/>
      <c r="AH136" s="65">
        <f t="shared" si="13"/>
        <v>330000000</v>
      </c>
      <c r="AI136" s="66" t="s">
        <v>2015</v>
      </c>
      <c r="AJ136" s="67" t="s">
        <v>1003</v>
      </c>
      <c r="AK136" s="68" t="s">
        <v>3039</v>
      </c>
      <c r="AL136" s="69" t="s">
        <v>2017</v>
      </c>
      <c r="AM136" s="59">
        <v>80797836</v>
      </c>
      <c r="AN136" s="59">
        <v>1</v>
      </c>
      <c r="AO136" s="61" t="s">
        <v>2018</v>
      </c>
      <c r="AP136" s="94">
        <v>31124</v>
      </c>
      <c r="AQ136" s="72">
        <f t="shared" si="12"/>
        <v>36.813698630136983</v>
      </c>
      <c r="AR136" s="62"/>
      <c r="AS136" s="66"/>
      <c r="AT136" s="57"/>
      <c r="AU136" s="62" t="s">
        <v>3040</v>
      </c>
      <c r="AV136" s="62" t="s">
        <v>3041</v>
      </c>
      <c r="AW136" s="66">
        <v>3504312943</v>
      </c>
      <c r="AX136" t="s">
        <v>3042</v>
      </c>
      <c r="AY136" s="75">
        <v>44586</v>
      </c>
      <c r="AZ136" s="165">
        <v>22000000</v>
      </c>
      <c r="BA136" s="77">
        <v>2750000</v>
      </c>
      <c r="BB136" s="3" t="s">
        <v>2034</v>
      </c>
      <c r="BC136" s="3">
        <v>8</v>
      </c>
      <c r="BD136" s="3"/>
      <c r="BE136" s="79">
        <f t="shared" si="14"/>
        <v>240</v>
      </c>
      <c r="BF136" s="96" t="s">
        <v>2998</v>
      </c>
      <c r="BG136" s="112" t="s">
        <v>2999</v>
      </c>
      <c r="BH136" s="163">
        <v>3</v>
      </c>
      <c r="BI136" s="82">
        <v>456</v>
      </c>
      <c r="BJ136" s="83">
        <v>44587</v>
      </c>
      <c r="BK136" s="82">
        <v>22000000</v>
      </c>
      <c r="BL136" s="98"/>
      <c r="BM136" s="99"/>
      <c r="BN136" s="99"/>
      <c r="BO136" s="99"/>
      <c r="BP136" s="99"/>
      <c r="BQ136" s="99"/>
      <c r="BR136" s="115" t="s">
        <v>3043</v>
      </c>
      <c r="BS136" s="89" t="s">
        <v>3044</v>
      </c>
      <c r="BT136" s="166">
        <v>44642</v>
      </c>
      <c r="BU136" s="83">
        <v>44621</v>
      </c>
      <c r="BV136" s="83">
        <v>44865</v>
      </c>
      <c r="BW136" s="98"/>
      <c r="BX136" s="167"/>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101"/>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0">
        <f t="shared" si="15"/>
        <v>22000000</v>
      </c>
      <c r="FE136" s="89">
        <f t="shared" si="16"/>
        <v>44865</v>
      </c>
      <c r="FF136" s="56" t="str">
        <f t="shared" ca="1" si="17"/>
        <v>EN EJECUCION</v>
      </c>
      <c r="FG136" s="99"/>
      <c r="FH136" s="99"/>
      <c r="FI136" s="102"/>
      <c r="FJ136" s="92" t="s">
        <v>973</v>
      </c>
    </row>
    <row r="137" spans="1:166" ht="15">
      <c r="A137" s="55">
        <v>69404</v>
      </c>
      <c r="B137" s="55" t="s">
        <v>2002</v>
      </c>
      <c r="C137" s="53" t="s">
        <v>2003</v>
      </c>
      <c r="D137" s="103" t="s">
        <v>2991</v>
      </c>
      <c r="E137" s="103"/>
      <c r="F137" s="3">
        <v>135</v>
      </c>
      <c r="G137" s="54" t="s">
        <v>2170</v>
      </c>
      <c r="H137" s="55">
        <v>68</v>
      </c>
      <c r="I137" s="56" t="s">
        <v>2006</v>
      </c>
      <c r="J137" s="103" t="s">
        <v>2992</v>
      </c>
      <c r="K137" s="57" t="s">
        <v>2993</v>
      </c>
      <c r="L137" s="58" t="s">
        <v>2994</v>
      </c>
      <c r="M137" s="59" t="s">
        <v>2010</v>
      </c>
      <c r="N137" s="59" t="s">
        <v>2058</v>
      </c>
      <c r="O137" s="59">
        <v>411</v>
      </c>
      <c r="P137" s="60">
        <v>44579</v>
      </c>
      <c r="Q137" s="59">
        <v>330000000</v>
      </c>
      <c r="R137" s="116" t="s">
        <v>2524</v>
      </c>
      <c r="S137" s="104" t="s">
        <v>2525</v>
      </c>
      <c r="T137" s="63" t="s">
        <v>2014</v>
      </c>
      <c r="U137" s="57"/>
      <c r="V137" s="57"/>
      <c r="W137" s="57"/>
      <c r="X137" s="164"/>
      <c r="Y137" s="164"/>
      <c r="Z137" s="164"/>
      <c r="AA137" s="164"/>
      <c r="AB137" s="164"/>
      <c r="AC137" s="63" t="s">
        <v>2014</v>
      </c>
      <c r="AD137" s="57"/>
      <c r="AE137" s="57"/>
      <c r="AF137" s="57"/>
      <c r="AG137" s="57"/>
      <c r="AH137" s="65">
        <f t="shared" si="13"/>
        <v>330000000</v>
      </c>
      <c r="AI137" s="66" t="s">
        <v>2015</v>
      </c>
      <c r="AJ137" s="67" t="s">
        <v>1006</v>
      </c>
      <c r="AK137" s="68" t="s">
        <v>3045</v>
      </c>
      <c r="AL137" s="69" t="s">
        <v>2017</v>
      </c>
      <c r="AM137" s="59">
        <v>1030570945</v>
      </c>
      <c r="AN137" s="59">
        <v>1</v>
      </c>
      <c r="AO137" s="61" t="s">
        <v>2018</v>
      </c>
      <c r="AP137" s="94">
        <v>32963</v>
      </c>
      <c r="AQ137" s="72">
        <f t="shared" si="12"/>
        <v>31.775342465753425</v>
      </c>
      <c r="AR137" s="62"/>
      <c r="AS137" s="66"/>
      <c r="AT137" s="57"/>
      <c r="AU137" s="62" t="s">
        <v>2901</v>
      </c>
      <c r="AV137" s="62" t="s">
        <v>3046</v>
      </c>
      <c r="AW137" s="66">
        <v>3216860986</v>
      </c>
      <c r="AX137" t="s">
        <v>3047</v>
      </c>
      <c r="AY137" s="75">
        <v>44587</v>
      </c>
      <c r="AZ137" s="165">
        <v>22000000</v>
      </c>
      <c r="BA137" s="77">
        <v>2750000</v>
      </c>
      <c r="BB137" s="3" t="s">
        <v>2034</v>
      </c>
      <c r="BC137" s="3">
        <v>8</v>
      </c>
      <c r="BD137" s="3"/>
      <c r="BE137" s="79">
        <f t="shared" si="14"/>
        <v>240</v>
      </c>
      <c r="BF137" s="96" t="s">
        <v>2998</v>
      </c>
      <c r="BG137" s="112" t="s">
        <v>2999</v>
      </c>
      <c r="BH137" s="163">
        <v>3</v>
      </c>
      <c r="BI137" s="82">
        <v>460</v>
      </c>
      <c r="BJ137" s="83">
        <v>44587</v>
      </c>
      <c r="BK137" s="82">
        <v>22000000</v>
      </c>
      <c r="BL137" s="98"/>
      <c r="BM137" s="99"/>
      <c r="BN137" s="99"/>
      <c r="BO137" s="99"/>
      <c r="BP137" s="99"/>
      <c r="BQ137" s="99"/>
      <c r="BR137" s="115" t="s">
        <v>3048</v>
      </c>
      <c r="BS137" s="89" t="s">
        <v>3049</v>
      </c>
      <c r="BT137" s="166">
        <v>44642</v>
      </c>
      <c r="BU137" s="83">
        <v>44621</v>
      </c>
      <c r="BV137" s="83">
        <v>44865</v>
      </c>
      <c r="BW137" s="98"/>
      <c r="BX137" s="167"/>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101"/>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0">
        <f t="shared" si="15"/>
        <v>22000000</v>
      </c>
      <c r="FE137" s="89">
        <f t="shared" si="16"/>
        <v>44865</v>
      </c>
      <c r="FF137" s="56" t="str">
        <f t="shared" ca="1" si="17"/>
        <v>EN EJECUCION</v>
      </c>
      <c r="FG137" s="99"/>
      <c r="FH137" s="99"/>
      <c r="FI137" s="102"/>
      <c r="FJ137" s="92" t="s">
        <v>973</v>
      </c>
    </row>
    <row r="138" spans="1:166" ht="15">
      <c r="A138" s="55">
        <v>69404</v>
      </c>
      <c r="B138" s="55" t="s">
        <v>2002</v>
      </c>
      <c r="C138" s="53" t="s">
        <v>2003</v>
      </c>
      <c r="D138" s="103" t="s">
        <v>2991</v>
      </c>
      <c r="E138" s="103"/>
      <c r="F138" s="3">
        <v>136</v>
      </c>
      <c r="G138" s="54" t="s">
        <v>2170</v>
      </c>
      <c r="H138" s="55">
        <v>80</v>
      </c>
      <c r="I138" s="56" t="s">
        <v>2006</v>
      </c>
      <c r="J138" s="103" t="s">
        <v>2992</v>
      </c>
      <c r="K138" s="57" t="s">
        <v>2993</v>
      </c>
      <c r="L138" s="58" t="s">
        <v>2994</v>
      </c>
      <c r="M138" s="59" t="s">
        <v>2010</v>
      </c>
      <c r="N138" s="59" t="s">
        <v>2058</v>
      </c>
      <c r="O138" s="59">
        <v>411</v>
      </c>
      <c r="P138" s="60">
        <v>44579</v>
      </c>
      <c r="Q138" s="59">
        <v>330000000</v>
      </c>
      <c r="R138" s="116" t="s">
        <v>2524</v>
      </c>
      <c r="S138" s="104" t="s">
        <v>2525</v>
      </c>
      <c r="T138" s="63" t="s">
        <v>2014</v>
      </c>
      <c r="U138" s="57"/>
      <c r="V138" s="57"/>
      <c r="W138" s="57"/>
      <c r="X138" s="164"/>
      <c r="Y138" s="164"/>
      <c r="Z138" s="164"/>
      <c r="AA138" s="164"/>
      <c r="AB138" s="164"/>
      <c r="AC138" s="63" t="s">
        <v>2014</v>
      </c>
      <c r="AD138" s="57"/>
      <c r="AE138" s="57"/>
      <c r="AF138" s="57"/>
      <c r="AG138" s="57"/>
      <c r="AH138" s="65">
        <f t="shared" si="13"/>
        <v>330000000</v>
      </c>
      <c r="AI138" s="66" t="s">
        <v>2015</v>
      </c>
      <c r="AJ138" s="67" t="s">
        <v>1009</v>
      </c>
      <c r="AK138" s="68" t="s">
        <v>3050</v>
      </c>
      <c r="AL138" s="69" t="s">
        <v>2017</v>
      </c>
      <c r="AM138" s="59">
        <v>80203955</v>
      </c>
      <c r="AN138" s="59">
        <v>1</v>
      </c>
      <c r="AO138" s="61" t="s">
        <v>2018</v>
      </c>
      <c r="AP138" s="94">
        <v>30352</v>
      </c>
      <c r="AQ138" s="72">
        <f t="shared" si="12"/>
        <v>38.92876712328767</v>
      </c>
      <c r="AR138" s="62"/>
      <c r="AS138" s="66"/>
      <c r="AT138" s="57"/>
      <c r="AU138" s="62" t="s">
        <v>3051</v>
      </c>
      <c r="AV138" s="62" t="s">
        <v>3052</v>
      </c>
      <c r="AW138" s="66">
        <v>3138445268</v>
      </c>
      <c r="AX138" t="s">
        <v>3053</v>
      </c>
      <c r="AY138" s="75">
        <v>44586</v>
      </c>
      <c r="AZ138" s="165">
        <v>22000000</v>
      </c>
      <c r="BA138" s="77">
        <v>2750000</v>
      </c>
      <c r="BB138" s="3" t="s">
        <v>2034</v>
      </c>
      <c r="BC138" s="3">
        <v>8</v>
      </c>
      <c r="BD138" s="3"/>
      <c r="BE138" s="79">
        <f t="shared" si="14"/>
        <v>240</v>
      </c>
      <c r="BF138" s="96" t="s">
        <v>2998</v>
      </c>
      <c r="BG138" s="112" t="s">
        <v>2999</v>
      </c>
      <c r="BH138" s="163">
        <v>3</v>
      </c>
      <c r="BI138" s="82">
        <v>491</v>
      </c>
      <c r="BJ138" s="83">
        <v>44588</v>
      </c>
      <c r="BK138" s="82">
        <v>22000000</v>
      </c>
      <c r="BL138" s="98"/>
      <c r="BM138" s="99"/>
      <c r="BN138" s="99"/>
      <c r="BO138" s="99"/>
      <c r="BP138" s="99"/>
      <c r="BQ138" s="99"/>
      <c r="BR138" s="115" t="s">
        <v>3054</v>
      </c>
      <c r="BS138" s="89" t="s">
        <v>3055</v>
      </c>
      <c r="BT138" s="166">
        <v>44642</v>
      </c>
      <c r="BU138" s="83">
        <v>44621</v>
      </c>
      <c r="BV138" s="83">
        <v>44865</v>
      </c>
      <c r="BW138" s="98"/>
      <c r="BX138" s="167"/>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101"/>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0">
        <f t="shared" si="15"/>
        <v>22000000</v>
      </c>
      <c r="FE138" s="89">
        <f t="shared" si="16"/>
        <v>44865</v>
      </c>
      <c r="FF138" s="56" t="str">
        <f t="shared" ca="1" si="17"/>
        <v>EN EJECUCION</v>
      </c>
      <c r="FG138" s="99"/>
      <c r="FH138" s="99"/>
      <c r="FI138" s="102"/>
      <c r="FJ138" s="92" t="s">
        <v>973</v>
      </c>
    </row>
    <row r="139" spans="1:166" ht="15">
      <c r="A139" s="55">
        <v>69404</v>
      </c>
      <c r="B139" s="55" t="s">
        <v>2002</v>
      </c>
      <c r="C139" s="53" t="s">
        <v>2003</v>
      </c>
      <c r="D139" s="103" t="s">
        <v>2991</v>
      </c>
      <c r="E139" s="103"/>
      <c r="F139" s="3">
        <v>137</v>
      </c>
      <c r="G139" s="54" t="s">
        <v>2170</v>
      </c>
      <c r="H139" s="55">
        <v>76</v>
      </c>
      <c r="I139" s="56" t="s">
        <v>2006</v>
      </c>
      <c r="J139" s="103" t="s">
        <v>2992</v>
      </c>
      <c r="K139" s="57" t="s">
        <v>2993</v>
      </c>
      <c r="L139" s="58" t="s">
        <v>2994</v>
      </c>
      <c r="M139" s="59" t="s">
        <v>2010</v>
      </c>
      <c r="N139" s="59" t="s">
        <v>2058</v>
      </c>
      <c r="O139" s="59">
        <v>411</v>
      </c>
      <c r="P139" s="60">
        <v>44579</v>
      </c>
      <c r="Q139" s="59">
        <v>330000000</v>
      </c>
      <c r="R139" s="116" t="s">
        <v>2524</v>
      </c>
      <c r="S139" s="104" t="s">
        <v>2525</v>
      </c>
      <c r="T139" s="63" t="s">
        <v>2014</v>
      </c>
      <c r="U139" s="57"/>
      <c r="V139" s="57"/>
      <c r="W139" s="57"/>
      <c r="X139" s="164"/>
      <c r="Y139" s="164"/>
      <c r="Z139" s="164"/>
      <c r="AA139" s="164"/>
      <c r="AB139" s="164"/>
      <c r="AC139" s="63" t="s">
        <v>2014</v>
      </c>
      <c r="AD139" s="57"/>
      <c r="AE139" s="57"/>
      <c r="AF139" s="57"/>
      <c r="AG139" s="57"/>
      <c r="AH139" s="65">
        <f t="shared" si="13"/>
        <v>330000000</v>
      </c>
      <c r="AI139" s="66" t="s">
        <v>2015</v>
      </c>
      <c r="AJ139" s="67" t="s">
        <v>1012</v>
      </c>
      <c r="AK139" s="68" t="s">
        <v>3056</v>
      </c>
      <c r="AL139" s="69" t="s">
        <v>2017</v>
      </c>
      <c r="AM139" s="59">
        <v>1030609515</v>
      </c>
      <c r="AN139" s="59">
        <v>7</v>
      </c>
      <c r="AO139" s="61" t="s">
        <v>2018</v>
      </c>
      <c r="AP139" s="94">
        <v>33745</v>
      </c>
      <c r="AQ139" s="72">
        <f t="shared" si="12"/>
        <v>29.632876712328766</v>
      </c>
      <c r="AR139" s="62"/>
      <c r="AS139" s="66"/>
      <c r="AT139" s="57"/>
      <c r="AU139" s="62" t="s">
        <v>2901</v>
      </c>
      <c r="AV139" s="62" t="s">
        <v>3057</v>
      </c>
      <c r="AW139" s="66">
        <v>3138114719</v>
      </c>
      <c r="AX139" t="s">
        <v>3058</v>
      </c>
      <c r="AY139" s="75">
        <v>44586</v>
      </c>
      <c r="AZ139" s="165">
        <v>22000000</v>
      </c>
      <c r="BA139" s="77">
        <v>2750000</v>
      </c>
      <c r="BB139" s="3" t="s">
        <v>2034</v>
      </c>
      <c r="BC139" s="3">
        <v>8</v>
      </c>
      <c r="BD139" s="3"/>
      <c r="BE139" s="79">
        <f t="shared" si="14"/>
        <v>240</v>
      </c>
      <c r="BF139" s="96" t="s">
        <v>2998</v>
      </c>
      <c r="BG139" s="112" t="s">
        <v>2999</v>
      </c>
      <c r="BH139" s="163">
        <v>3</v>
      </c>
      <c r="BI139" s="82">
        <v>492</v>
      </c>
      <c r="BJ139" s="83">
        <v>44588</v>
      </c>
      <c r="BK139" s="82">
        <v>22000000</v>
      </c>
      <c r="BL139" s="98"/>
      <c r="BM139" s="99"/>
      <c r="BN139" s="99"/>
      <c r="BO139" s="99"/>
      <c r="BP139" s="99"/>
      <c r="BQ139" s="99"/>
      <c r="BR139" s="115" t="s">
        <v>3059</v>
      </c>
      <c r="BS139" s="89" t="s">
        <v>3028</v>
      </c>
      <c r="BT139" s="166">
        <v>44642</v>
      </c>
      <c r="BU139" s="83">
        <v>44621</v>
      </c>
      <c r="BV139" s="83">
        <v>44865</v>
      </c>
      <c r="BW139" s="98"/>
      <c r="BX139" s="167"/>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101"/>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0">
        <f t="shared" si="15"/>
        <v>22000000</v>
      </c>
      <c r="FE139" s="89">
        <f t="shared" si="16"/>
        <v>44865</v>
      </c>
      <c r="FF139" s="56" t="str">
        <f t="shared" ca="1" si="17"/>
        <v>EN EJECUCION</v>
      </c>
      <c r="FG139" s="99"/>
      <c r="FH139" s="99"/>
      <c r="FI139" s="102"/>
      <c r="FJ139" s="92" t="s">
        <v>973</v>
      </c>
    </row>
    <row r="140" spans="1:166" ht="15">
      <c r="A140" s="55">
        <v>69404</v>
      </c>
      <c r="B140" s="55" t="s">
        <v>2002</v>
      </c>
      <c r="C140" s="53" t="s">
        <v>2003</v>
      </c>
      <c r="D140" s="103" t="s">
        <v>2991</v>
      </c>
      <c r="E140" s="103"/>
      <c r="F140" s="3">
        <v>138</v>
      </c>
      <c r="G140" s="54" t="s">
        <v>2170</v>
      </c>
      <c r="H140" s="55">
        <v>74</v>
      </c>
      <c r="I140" s="56" t="s">
        <v>2006</v>
      </c>
      <c r="J140" s="103" t="s">
        <v>2992</v>
      </c>
      <c r="K140" s="57" t="s">
        <v>2993</v>
      </c>
      <c r="L140" s="58" t="s">
        <v>2994</v>
      </c>
      <c r="M140" s="59" t="s">
        <v>2010</v>
      </c>
      <c r="N140" s="59" t="s">
        <v>2058</v>
      </c>
      <c r="O140" s="59">
        <v>411</v>
      </c>
      <c r="P140" s="60">
        <v>44579</v>
      </c>
      <c r="Q140" s="59">
        <v>330000000</v>
      </c>
      <c r="R140" s="116" t="s">
        <v>2524</v>
      </c>
      <c r="S140" s="104" t="s">
        <v>2525</v>
      </c>
      <c r="T140" s="63" t="s">
        <v>2014</v>
      </c>
      <c r="U140" s="57"/>
      <c r="V140" s="57"/>
      <c r="W140" s="57"/>
      <c r="X140" s="164"/>
      <c r="Y140" s="164"/>
      <c r="Z140" s="164"/>
      <c r="AA140" s="164"/>
      <c r="AB140" s="164"/>
      <c r="AC140" s="63" t="s">
        <v>2014</v>
      </c>
      <c r="AD140" s="57"/>
      <c r="AE140" s="57"/>
      <c r="AF140" s="57"/>
      <c r="AG140" s="57"/>
      <c r="AH140" s="65">
        <f t="shared" si="13"/>
        <v>330000000</v>
      </c>
      <c r="AI140" s="66" t="s">
        <v>2015</v>
      </c>
      <c r="AJ140" s="67" t="s">
        <v>1015</v>
      </c>
      <c r="AK140" s="68" t="s">
        <v>3060</v>
      </c>
      <c r="AL140" s="69" t="s">
        <v>2017</v>
      </c>
      <c r="AM140" s="59">
        <v>51723614</v>
      </c>
      <c r="AN140" s="59">
        <v>0</v>
      </c>
      <c r="AO140" s="61" t="s">
        <v>2062</v>
      </c>
      <c r="AP140" s="94">
        <v>23527</v>
      </c>
      <c r="AQ140" s="72">
        <f t="shared" si="12"/>
        <v>57.627397260273973</v>
      </c>
      <c r="AR140" s="62"/>
      <c r="AS140" s="66"/>
      <c r="AT140" s="57"/>
      <c r="AU140" s="62" t="s">
        <v>2089</v>
      </c>
      <c r="AV140" s="62" t="s">
        <v>3061</v>
      </c>
      <c r="AW140" s="66">
        <v>3124485899</v>
      </c>
      <c r="AX140" t="s">
        <v>3062</v>
      </c>
      <c r="AY140" s="75">
        <v>44587</v>
      </c>
      <c r="AZ140" s="165">
        <v>22000000</v>
      </c>
      <c r="BA140" s="77">
        <v>2750000</v>
      </c>
      <c r="BB140" s="3" t="s">
        <v>2034</v>
      </c>
      <c r="BC140" s="3">
        <v>8</v>
      </c>
      <c r="BD140" s="3"/>
      <c r="BE140" s="79">
        <f t="shared" si="14"/>
        <v>240</v>
      </c>
      <c r="BF140" s="96" t="s">
        <v>2998</v>
      </c>
      <c r="BG140" s="112" t="s">
        <v>2999</v>
      </c>
      <c r="BH140" s="163">
        <v>3</v>
      </c>
      <c r="BI140" s="82">
        <v>457</v>
      </c>
      <c r="BJ140" s="83">
        <v>44587</v>
      </c>
      <c r="BK140" s="82">
        <v>22000000</v>
      </c>
      <c r="BL140" s="98"/>
      <c r="BM140" s="99"/>
      <c r="BN140" s="99"/>
      <c r="BO140" s="99"/>
      <c r="BP140" s="99"/>
      <c r="BQ140" s="99"/>
      <c r="BR140" s="115" t="s">
        <v>3063</v>
      </c>
      <c r="BS140" s="89" t="s">
        <v>3055</v>
      </c>
      <c r="BT140" s="166">
        <v>44642</v>
      </c>
      <c r="BU140" s="83">
        <v>44621</v>
      </c>
      <c r="BV140" s="83">
        <v>44865</v>
      </c>
      <c r="BW140" s="98"/>
      <c r="BX140" s="167"/>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101"/>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0">
        <f t="shared" si="15"/>
        <v>22000000</v>
      </c>
      <c r="FE140" s="89">
        <f t="shared" si="16"/>
        <v>44865</v>
      </c>
      <c r="FF140" s="56" t="str">
        <f t="shared" ca="1" si="17"/>
        <v>EN EJECUCION</v>
      </c>
      <c r="FG140" s="99"/>
      <c r="FH140" s="99"/>
      <c r="FI140" s="102"/>
      <c r="FJ140" s="92" t="s">
        <v>973</v>
      </c>
    </row>
    <row r="141" spans="1:166" ht="15">
      <c r="A141" s="55">
        <v>69404</v>
      </c>
      <c r="B141" s="55" t="s">
        <v>2002</v>
      </c>
      <c r="C141" s="53" t="s">
        <v>2003</v>
      </c>
      <c r="D141" s="103" t="s">
        <v>2991</v>
      </c>
      <c r="E141" s="103"/>
      <c r="F141" s="3">
        <v>139</v>
      </c>
      <c r="G141" s="54" t="s">
        <v>2170</v>
      </c>
      <c r="H141" s="55">
        <v>71</v>
      </c>
      <c r="I141" s="56" t="s">
        <v>2006</v>
      </c>
      <c r="J141" s="103" t="s">
        <v>2992</v>
      </c>
      <c r="K141" s="57" t="s">
        <v>2993</v>
      </c>
      <c r="L141" s="58" t="s">
        <v>2994</v>
      </c>
      <c r="M141" s="59" t="s">
        <v>2010</v>
      </c>
      <c r="N141" s="59" t="s">
        <v>2058</v>
      </c>
      <c r="O141" s="59">
        <v>411</v>
      </c>
      <c r="P141" s="60">
        <v>44579</v>
      </c>
      <c r="Q141" s="59">
        <v>330000000</v>
      </c>
      <c r="R141" s="116" t="s">
        <v>2524</v>
      </c>
      <c r="S141" s="104" t="s">
        <v>2525</v>
      </c>
      <c r="T141" s="63" t="s">
        <v>2014</v>
      </c>
      <c r="U141" s="57"/>
      <c r="V141" s="57"/>
      <c r="W141" s="57"/>
      <c r="X141" s="164"/>
      <c r="Y141" s="164"/>
      <c r="Z141" s="164"/>
      <c r="AA141" s="164"/>
      <c r="AB141" s="164"/>
      <c r="AC141" s="63" t="s">
        <v>2014</v>
      </c>
      <c r="AD141" s="57"/>
      <c r="AE141" s="57"/>
      <c r="AF141" s="57"/>
      <c r="AG141" s="57"/>
      <c r="AH141" s="65">
        <f t="shared" si="13"/>
        <v>330000000</v>
      </c>
      <c r="AI141" s="66" t="s">
        <v>2015</v>
      </c>
      <c r="AJ141" s="67" t="s">
        <v>1020</v>
      </c>
      <c r="AK141" s="68" t="s">
        <v>3064</v>
      </c>
      <c r="AL141" s="69" t="s">
        <v>2017</v>
      </c>
      <c r="AM141" s="59">
        <v>79746554</v>
      </c>
      <c r="AN141" s="59">
        <v>8</v>
      </c>
      <c r="AO141" s="61" t="s">
        <v>2018</v>
      </c>
      <c r="AP141" s="94">
        <v>27818</v>
      </c>
      <c r="AQ141" s="72">
        <f t="shared" ref="AQ141:AQ204" si="18">+YEARFRAC(AP141,$AQ$1,3)-1</f>
        <v>45.871232876712327</v>
      </c>
      <c r="AR141" s="62"/>
      <c r="AS141" s="66"/>
      <c r="AT141" s="57"/>
      <c r="AU141" s="62" t="s">
        <v>3065</v>
      </c>
      <c r="AV141" s="62" t="s">
        <v>3066</v>
      </c>
      <c r="AW141" s="66">
        <v>3163343156</v>
      </c>
      <c r="AX141" t="s">
        <v>3067</v>
      </c>
      <c r="AY141" s="75">
        <v>44587</v>
      </c>
      <c r="AZ141" s="165">
        <v>22000000</v>
      </c>
      <c r="BA141" s="77">
        <v>2750000</v>
      </c>
      <c r="BB141" s="3" t="s">
        <v>2034</v>
      </c>
      <c r="BC141" s="3">
        <v>8</v>
      </c>
      <c r="BD141" s="3"/>
      <c r="BE141" s="79">
        <f t="shared" si="14"/>
        <v>240</v>
      </c>
      <c r="BF141" s="96" t="s">
        <v>2998</v>
      </c>
      <c r="BG141" s="112" t="s">
        <v>2999</v>
      </c>
      <c r="BH141" s="163">
        <v>3</v>
      </c>
      <c r="BI141" s="82">
        <v>458</v>
      </c>
      <c r="BJ141" s="83">
        <v>44587</v>
      </c>
      <c r="BK141" s="82">
        <v>22000000</v>
      </c>
      <c r="BL141" s="98"/>
      <c r="BM141" s="99"/>
      <c r="BN141" s="99"/>
      <c r="BO141" s="99"/>
      <c r="BP141" s="99"/>
      <c r="BQ141" s="99"/>
      <c r="BR141" s="115" t="s">
        <v>3068</v>
      </c>
      <c r="BS141" s="89" t="s">
        <v>3069</v>
      </c>
      <c r="BT141" s="166">
        <v>44642</v>
      </c>
      <c r="BU141" s="83">
        <v>44621</v>
      </c>
      <c r="BV141" s="83">
        <v>44865</v>
      </c>
      <c r="BW141" s="98"/>
      <c r="BX141" s="167"/>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101"/>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0">
        <f t="shared" si="15"/>
        <v>22000000</v>
      </c>
      <c r="FE141" s="89">
        <f t="shared" si="16"/>
        <v>44865</v>
      </c>
      <c r="FF141" s="56" t="str">
        <f t="shared" ca="1" si="17"/>
        <v>EN EJECUCION</v>
      </c>
      <c r="FG141" s="99"/>
      <c r="FH141" s="99"/>
      <c r="FI141" s="102"/>
      <c r="FJ141" s="92" t="s">
        <v>973</v>
      </c>
    </row>
    <row r="142" spans="1:166" s="158" customFormat="1" ht="15">
      <c r="A142" s="120">
        <v>69404</v>
      </c>
      <c r="B142" s="120" t="s">
        <v>2119</v>
      </c>
      <c r="C142" s="118" t="s">
        <v>2003</v>
      </c>
      <c r="D142" s="217" t="s">
        <v>2991</v>
      </c>
      <c r="E142" s="217"/>
      <c r="F142" s="117">
        <v>140</v>
      </c>
      <c r="G142" s="119" t="s">
        <v>2170</v>
      </c>
      <c r="H142" s="120">
        <v>94</v>
      </c>
      <c r="I142" s="121" t="s">
        <v>2006</v>
      </c>
      <c r="J142" s="217" t="s">
        <v>2992</v>
      </c>
      <c r="K142" s="218" t="s">
        <v>2993</v>
      </c>
      <c r="L142" s="123" t="s">
        <v>2994</v>
      </c>
      <c r="M142" s="124" t="s">
        <v>2010</v>
      </c>
      <c r="N142" s="124" t="s">
        <v>2058</v>
      </c>
      <c r="O142" s="124">
        <v>411</v>
      </c>
      <c r="P142" s="125">
        <v>44579</v>
      </c>
      <c r="Q142" s="124">
        <v>330000000</v>
      </c>
      <c r="R142" s="219" t="s">
        <v>2524</v>
      </c>
      <c r="S142" s="220" t="s">
        <v>2525</v>
      </c>
      <c r="T142" s="122" t="s">
        <v>2014</v>
      </c>
      <c r="U142" s="218"/>
      <c r="V142" s="218"/>
      <c r="W142" s="218"/>
      <c r="X142" s="221"/>
      <c r="Y142" s="221"/>
      <c r="Z142" s="221"/>
      <c r="AA142" s="221"/>
      <c r="AB142" s="221"/>
      <c r="AC142" s="122" t="s">
        <v>2014</v>
      </c>
      <c r="AD142" s="218"/>
      <c r="AE142" s="218"/>
      <c r="AF142" s="218"/>
      <c r="AG142" s="218"/>
      <c r="AH142" s="129">
        <f t="shared" si="13"/>
        <v>330000000</v>
      </c>
      <c r="AI142" s="130" t="s">
        <v>2015</v>
      </c>
      <c r="AJ142" s="131" t="s">
        <v>1023</v>
      </c>
      <c r="AK142" s="132" t="s">
        <v>3070</v>
      </c>
      <c r="AL142" s="133" t="s">
        <v>2017</v>
      </c>
      <c r="AM142" s="124">
        <v>1022390159</v>
      </c>
      <c r="AN142" s="124">
        <v>5</v>
      </c>
      <c r="AO142" s="126" t="s">
        <v>2062</v>
      </c>
      <c r="AP142" s="134">
        <v>34366</v>
      </c>
      <c r="AQ142" s="135">
        <f t="shared" si="18"/>
        <v>27.931506849315067</v>
      </c>
      <c r="AR142" s="127"/>
      <c r="AS142" s="130"/>
      <c r="AT142" s="218"/>
      <c r="AU142" s="127" t="s">
        <v>3018</v>
      </c>
      <c r="AV142" s="127" t="s">
        <v>3071</v>
      </c>
      <c r="AW142" s="130">
        <v>3007971145</v>
      </c>
      <c r="AX142" t="s">
        <v>3072</v>
      </c>
      <c r="AY142" s="138">
        <v>44587</v>
      </c>
      <c r="AZ142" s="139">
        <v>22000000</v>
      </c>
      <c r="BA142" s="140">
        <v>2750000</v>
      </c>
      <c r="BB142" s="117" t="s">
        <v>2034</v>
      </c>
      <c r="BC142" s="117">
        <v>8</v>
      </c>
      <c r="BD142" s="117"/>
      <c r="BE142" s="141">
        <f t="shared" si="14"/>
        <v>240</v>
      </c>
      <c r="BF142" s="142" t="s">
        <v>2998</v>
      </c>
      <c r="BG142" s="143" t="s">
        <v>2999</v>
      </c>
      <c r="BH142" s="223">
        <v>3</v>
      </c>
      <c r="BI142" s="145">
        <v>459</v>
      </c>
      <c r="BJ142" s="146">
        <v>44587</v>
      </c>
      <c r="BK142" s="145">
        <v>22000000</v>
      </c>
      <c r="BL142" s="147"/>
      <c r="BM142" s="148"/>
      <c r="BN142" s="148"/>
      <c r="BO142" s="148"/>
      <c r="BP142" s="148"/>
      <c r="BQ142" s="148"/>
      <c r="BR142" s="149" t="s">
        <v>3073</v>
      </c>
      <c r="BS142" s="150" t="s">
        <v>3074</v>
      </c>
      <c r="BT142" s="151">
        <v>44621</v>
      </c>
      <c r="BU142" s="146">
        <v>44621</v>
      </c>
      <c r="BV142" s="146">
        <v>44865</v>
      </c>
      <c r="BW142" s="147"/>
      <c r="BX142" s="224"/>
      <c r="BY142" s="148"/>
      <c r="BZ142" s="148"/>
      <c r="CA142" s="148"/>
      <c r="CB142" s="148"/>
      <c r="CC142" s="148"/>
      <c r="CD142" s="148"/>
      <c r="CE142" s="148"/>
      <c r="CF142" s="148"/>
      <c r="CG142" s="148"/>
      <c r="CH142" s="148"/>
      <c r="CI142" s="148"/>
      <c r="CJ142" s="148"/>
      <c r="CK142" s="148"/>
      <c r="CL142" s="148"/>
      <c r="CM142" s="148"/>
      <c r="CN142" s="148"/>
      <c r="CO142" s="148"/>
      <c r="CP142" s="148"/>
      <c r="CQ142" s="148"/>
      <c r="CR142" s="148"/>
      <c r="CS142" s="148"/>
      <c r="CT142" s="148"/>
      <c r="CU142" s="148"/>
      <c r="CV142" s="148"/>
      <c r="CW142" s="148"/>
      <c r="CX142" s="148"/>
      <c r="CY142" s="148"/>
      <c r="CZ142" s="148"/>
      <c r="DA142" s="148"/>
      <c r="DB142" s="148"/>
      <c r="DC142" s="148"/>
      <c r="DD142" s="148"/>
      <c r="DE142" s="148"/>
      <c r="DF142" s="148"/>
      <c r="DG142" s="148"/>
      <c r="DH142" s="148"/>
      <c r="DI142" s="148"/>
      <c r="DJ142" s="148"/>
      <c r="DK142" s="148"/>
      <c r="DL142" s="148"/>
      <c r="DM142" s="148"/>
      <c r="DN142" s="148"/>
      <c r="DO142" s="148"/>
      <c r="DP142" s="148"/>
      <c r="DQ142" s="148"/>
      <c r="DR142" s="148"/>
      <c r="DS142" s="148"/>
      <c r="DT142" s="152">
        <v>44620</v>
      </c>
      <c r="DU142" s="152">
        <v>44621</v>
      </c>
      <c r="DV142" s="148" t="s">
        <v>3075</v>
      </c>
      <c r="DW142" s="152">
        <v>28961</v>
      </c>
      <c r="DX142" s="148" t="s">
        <v>2017</v>
      </c>
      <c r="DY142" s="148">
        <v>52525245</v>
      </c>
      <c r="DZ142" s="148">
        <v>0</v>
      </c>
      <c r="EA142" s="148" t="s">
        <v>3076</v>
      </c>
      <c r="EB142" s="148">
        <v>3008216996</v>
      </c>
      <c r="EC142" t="s">
        <v>3077</v>
      </c>
      <c r="ED142" s="148"/>
      <c r="EE142" s="148"/>
      <c r="EF142" s="148"/>
      <c r="EG142" s="148"/>
      <c r="EH142" s="148"/>
      <c r="EI142" s="148"/>
      <c r="EJ142" s="148"/>
      <c r="EK142" s="148"/>
      <c r="EL142" s="148"/>
      <c r="EM142" s="148"/>
      <c r="EN142" s="148"/>
      <c r="EO142" s="148"/>
      <c r="EP142" s="148"/>
      <c r="EQ142" s="148"/>
      <c r="ER142" s="148"/>
      <c r="ES142" s="148"/>
      <c r="ET142" s="148"/>
      <c r="EU142" s="148"/>
      <c r="EV142" s="148"/>
      <c r="EW142" s="148"/>
      <c r="EX142" s="148"/>
      <c r="EY142" s="148"/>
      <c r="EZ142" s="148"/>
      <c r="FA142" s="148"/>
      <c r="FB142" s="148"/>
      <c r="FC142" s="148"/>
      <c r="FD142" s="156">
        <f t="shared" si="15"/>
        <v>22000000</v>
      </c>
      <c r="FE142" s="150">
        <f t="shared" si="16"/>
        <v>44865</v>
      </c>
      <c r="FF142" s="121" t="str">
        <f t="shared" ca="1" si="17"/>
        <v>EN EJECUCION</v>
      </c>
      <c r="FG142" s="148"/>
      <c r="FH142" s="148"/>
      <c r="FI142" s="157"/>
      <c r="FJ142" s="92" t="s">
        <v>973</v>
      </c>
    </row>
    <row r="143" spans="1:166" ht="15">
      <c r="A143" s="55">
        <v>69382</v>
      </c>
      <c r="B143" s="55" t="s">
        <v>2002</v>
      </c>
      <c r="C143" s="53" t="s">
        <v>2003</v>
      </c>
      <c r="D143" s="103" t="s">
        <v>3078</v>
      </c>
      <c r="E143" s="103"/>
      <c r="F143" s="3">
        <v>141</v>
      </c>
      <c r="G143" s="54" t="s">
        <v>3079</v>
      </c>
      <c r="H143" s="55">
        <v>104</v>
      </c>
      <c r="I143" s="56" t="s">
        <v>2006</v>
      </c>
      <c r="J143" s="103" t="s">
        <v>3080</v>
      </c>
      <c r="K143" s="57" t="s">
        <v>2690</v>
      </c>
      <c r="L143" s="58" t="s">
        <v>3081</v>
      </c>
      <c r="M143" s="59" t="s">
        <v>2010</v>
      </c>
      <c r="N143" s="59" t="s">
        <v>2058</v>
      </c>
      <c r="O143" s="59">
        <v>401</v>
      </c>
      <c r="P143" s="60">
        <v>44579</v>
      </c>
      <c r="Q143" s="59">
        <v>147200000</v>
      </c>
      <c r="R143" s="116" t="s">
        <v>3082</v>
      </c>
      <c r="S143" s="104" t="s">
        <v>3083</v>
      </c>
      <c r="T143" s="63" t="s">
        <v>2014</v>
      </c>
      <c r="U143" s="57"/>
      <c r="V143" s="57"/>
      <c r="W143" s="57"/>
      <c r="X143" s="164"/>
      <c r="Y143" s="164"/>
      <c r="Z143" s="164"/>
      <c r="AA143" s="164"/>
      <c r="AB143" s="164"/>
      <c r="AC143" s="63" t="s">
        <v>2014</v>
      </c>
      <c r="AD143" s="57"/>
      <c r="AE143" s="57"/>
      <c r="AF143" s="57"/>
      <c r="AG143" s="57"/>
      <c r="AH143" s="65">
        <f t="shared" si="13"/>
        <v>147200000</v>
      </c>
      <c r="AI143" s="66" t="s">
        <v>2071</v>
      </c>
      <c r="AJ143" s="67" t="s">
        <v>1026</v>
      </c>
      <c r="AK143" s="68" t="s">
        <v>3084</v>
      </c>
      <c r="AL143" s="69" t="s">
        <v>2017</v>
      </c>
      <c r="AM143" s="59">
        <v>52518896</v>
      </c>
      <c r="AN143" s="59">
        <v>6</v>
      </c>
      <c r="AO143" s="61" t="s">
        <v>2062</v>
      </c>
      <c r="AP143" s="94">
        <v>28313</v>
      </c>
      <c r="AQ143" s="72">
        <f t="shared" si="18"/>
        <v>44.515068493150686</v>
      </c>
      <c r="AR143" s="62"/>
      <c r="AS143" s="66"/>
      <c r="AT143" s="57"/>
      <c r="AU143" s="62" t="s">
        <v>2063</v>
      </c>
      <c r="AV143" s="62" t="s">
        <v>3085</v>
      </c>
      <c r="AW143" s="66">
        <v>3204285662</v>
      </c>
      <c r="AX143" t="s">
        <v>3086</v>
      </c>
      <c r="AY143" s="75">
        <v>44582</v>
      </c>
      <c r="AZ143" s="165">
        <v>18400000</v>
      </c>
      <c r="BA143" s="77">
        <v>2300000</v>
      </c>
      <c r="BB143" s="3" t="s">
        <v>2034</v>
      </c>
      <c r="BC143" s="3">
        <v>8</v>
      </c>
      <c r="BD143" s="3"/>
      <c r="BE143" s="79">
        <f t="shared" si="14"/>
        <v>240</v>
      </c>
      <c r="BF143" s="56" t="s">
        <v>2697</v>
      </c>
      <c r="BG143" s="80">
        <v>20226620065751</v>
      </c>
      <c r="BH143" s="163">
        <v>5</v>
      </c>
      <c r="BI143" s="82">
        <v>404</v>
      </c>
      <c r="BJ143" s="83">
        <v>44585</v>
      </c>
      <c r="BK143" s="82">
        <v>18400000</v>
      </c>
      <c r="BL143" s="98"/>
      <c r="BM143" s="99"/>
      <c r="BN143" s="99"/>
      <c r="BO143" s="99"/>
      <c r="BP143" s="99"/>
      <c r="BQ143" s="99"/>
      <c r="BR143" s="115" t="s">
        <v>3087</v>
      </c>
      <c r="BS143" s="89" t="s">
        <v>3088</v>
      </c>
      <c r="BT143" s="166">
        <v>44582</v>
      </c>
      <c r="BU143" s="83">
        <v>44588</v>
      </c>
      <c r="BV143" s="83">
        <v>44830</v>
      </c>
      <c r="BW143" s="98"/>
      <c r="BX143" s="167"/>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101"/>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0">
        <f t="shared" si="15"/>
        <v>18400000</v>
      </c>
      <c r="FE143" s="89">
        <f t="shared" si="16"/>
        <v>44830</v>
      </c>
      <c r="FF143" s="56" t="str">
        <f t="shared" ca="1" si="17"/>
        <v xml:space="preserve"> TERMINADO</v>
      </c>
      <c r="FG143" s="99"/>
      <c r="FH143" s="99"/>
      <c r="FI143" s="102"/>
      <c r="FJ143" s="92" t="s">
        <v>1032</v>
      </c>
    </row>
    <row r="144" spans="1:166" ht="15">
      <c r="A144" s="55">
        <v>69382</v>
      </c>
      <c r="B144" s="55" t="s">
        <v>2002</v>
      </c>
      <c r="C144" s="53" t="s">
        <v>2003</v>
      </c>
      <c r="D144" s="103" t="s">
        <v>3078</v>
      </c>
      <c r="E144" s="103"/>
      <c r="F144" s="3">
        <v>142</v>
      </c>
      <c r="G144" s="54" t="s">
        <v>3079</v>
      </c>
      <c r="H144" s="55">
        <v>105</v>
      </c>
      <c r="I144" s="56" t="s">
        <v>2006</v>
      </c>
      <c r="J144" s="103" t="s">
        <v>3080</v>
      </c>
      <c r="K144" s="57" t="s">
        <v>2690</v>
      </c>
      <c r="L144" s="58" t="s">
        <v>3081</v>
      </c>
      <c r="M144" s="59" t="s">
        <v>2010</v>
      </c>
      <c r="N144" s="59" t="s">
        <v>2058</v>
      </c>
      <c r="O144" s="59">
        <v>401</v>
      </c>
      <c r="P144" s="60">
        <v>44579</v>
      </c>
      <c r="Q144" s="59">
        <v>147200000</v>
      </c>
      <c r="R144" s="116" t="s">
        <v>3082</v>
      </c>
      <c r="S144" s="104" t="s">
        <v>3083</v>
      </c>
      <c r="T144" s="63" t="s">
        <v>2014</v>
      </c>
      <c r="U144" s="57"/>
      <c r="V144" s="57"/>
      <c r="W144" s="57"/>
      <c r="X144" s="164"/>
      <c r="Y144" s="164"/>
      <c r="Z144" s="164"/>
      <c r="AA144" s="164"/>
      <c r="AB144" s="164"/>
      <c r="AC144" s="63" t="s">
        <v>2014</v>
      </c>
      <c r="AD144" s="57"/>
      <c r="AE144" s="57"/>
      <c r="AF144" s="57"/>
      <c r="AG144" s="57"/>
      <c r="AH144" s="65">
        <f t="shared" si="13"/>
        <v>147200000</v>
      </c>
      <c r="AI144" s="66" t="s">
        <v>2071</v>
      </c>
      <c r="AJ144" s="67" t="s">
        <v>1034</v>
      </c>
      <c r="AK144" s="68" t="s">
        <v>1037</v>
      </c>
      <c r="AL144" s="69" t="s">
        <v>2017</v>
      </c>
      <c r="AM144" s="59">
        <v>1016057868</v>
      </c>
      <c r="AN144" s="59">
        <v>0</v>
      </c>
      <c r="AO144" s="61" t="s">
        <v>2062</v>
      </c>
      <c r="AP144" s="94">
        <v>34112</v>
      </c>
      <c r="AQ144" s="72">
        <f t="shared" si="18"/>
        <v>28.627397260273973</v>
      </c>
      <c r="AR144" s="62"/>
      <c r="AS144" s="66"/>
      <c r="AT144" s="57"/>
      <c r="AU144" s="62" t="s">
        <v>3089</v>
      </c>
      <c r="AV144" s="62" t="s">
        <v>3090</v>
      </c>
      <c r="AW144" s="66">
        <v>3057930861</v>
      </c>
      <c r="AX144" t="s">
        <v>3091</v>
      </c>
      <c r="AY144" s="75">
        <v>44587</v>
      </c>
      <c r="AZ144" s="165">
        <v>18400000</v>
      </c>
      <c r="BA144" s="77">
        <v>2300000</v>
      </c>
      <c r="BB144" s="3" t="s">
        <v>2034</v>
      </c>
      <c r="BC144" s="3">
        <v>8</v>
      </c>
      <c r="BD144" s="3"/>
      <c r="BE144" s="79">
        <f t="shared" si="14"/>
        <v>240</v>
      </c>
      <c r="BF144" s="56" t="s">
        <v>2697</v>
      </c>
      <c r="BG144" s="80">
        <v>20226620065751</v>
      </c>
      <c r="BH144" s="163">
        <v>5</v>
      </c>
      <c r="BI144" s="82">
        <v>465</v>
      </c>
      <c r="BJ144" s="83">
        <v>44587</v>
      </c>
      <c r="BK144" s="82">
        <v>18400000</v>
      </c>
      <c r="BL144" s="98"/>
      <c r="BM144" s="99"/>
      <c r="BN144" s="99"/>
      <c r="BO144" s="99"/>
      <c r="BP144" s="99"/>
      <c r="BQ144" s="99"/>
      <c r="BR144" s="115" t="s">
        <v>3092</v>
      </c>
      <c r="BS144" s="89" t="s">
        <v>3093</v>
      </c>
      <c r="BT144" s="166">
        <v>44587</v>
      </c>
      <c r="BU144" s="83">
        <v>44588</v>
      </c>
      <c r="BV144" s="83">
        <v>44830</v>
      </c>
      <c r="BW144" s="98"/>
      <c r="BX144" s="167"/>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101"/>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0">
        <f t="shared" si="15"/>
        <v>18400000</v>
      </c>
      <c r="FE144" s="89">
        <f t="shared" si="16"/>
        <v>44830</v>
      </c>
      <c r="FF144" s="56" t="str">
        <f t="shared" ca="1" si="17"/>
        <v xml:space="preserve"> TERMINADO</v>
      </c>
      <c r="FG144" s="99"/>
      <c r="FH144" s="99"/>
      <c r="FI144" s="102"/>
      <c r="FJ144" s="92" t="s">
        <v>1032</v>
      </c>
    </row>
    <row r="145" spans="1:16354" ht="15">
      <c r="A145" s="55">
        <v>69382</v>
      </c>
      <c r="B145" s="55" t="s">
        <v>2002</v>
      </c>
      <c r="C145" s="53" t="s">
        <v>2003</v>
      </c>
      <c r="D145" s="103" t="s">
        <v>3078</v>
      </c>
      <c r="E145" s="103"/>
      <c r="F145" s="3">
        <v>143</v>
      </c>
      <c r="G145" s="54" t="s">
        <v>3079</v>
      </c>
      <c r="H145" s="55">
        <v>106</v>
      </c>
      <c r="I145" s="56" t="s">
        <v>2006</v>
      </c>
      <c r="J145" s="103" t="s">
        <v>3080</v>
      </c>
      <c r="K145" s="57" t="s">
        <v>2690</v>
      </c>
      <c r="L145" s="58" t="s">
        <v>3081</v>
      </c>
      <c r="M145" s="59" t="s">
        <v>2010</v>
      </c>
      <c r="N145" s="59" t="s">
        <v>2058</v>
      </c>
      <c r="O145" s="59">
        <v>401</v>
      </c>
      <c r="P145" s="60">
        <v>44579</v>
      </c>
      <c r="Q145" s="59">
        <v>147200000</v>
      </c>
      <c r="R145" s="116" t="s">
        <v>3082</v>
      </c>
      <c r="S145" s="104" t="s">
        <v>3083</v>
      </c>
      <c r="T145" s="63" t="s">
        <v>2014</v>
      </c>
      <c r="U145" s="57"/>
      <c r="V145" s="57"/>
      <c r="W145" s="57"/>
      <c r="X145" s="164"/>
      <c r="Y145" s="164"/>
      <c r="Z145" s="164"/>
      <c r="AA145" s="164"/>
      <c r="AB145" s="164"/>
      <c r="AC145" s="63" t="s">
        <v>2014</v>
      </c>
      <c r="AD145" s="57"/>
      <c r="AE145" s="57"/>
      <c r="AF145" s="57"/>
      <c r="AG145" s="57"/>
      <c r="AH145" s="65">
        <f t="shared" si="13"/>
        <v>147200000</v>
      </c>
      <c r="AI145" s="66" t="s">
        <v>2071</v>
      </c>
      <c r="AJ145" s="67" t="s">
        <v>1038</v>
      </c>
      <c r="AK145" s="68" t="s">
        <v>3094</v>
      </c>
      <c r="AL145" s="69" t="s">
        <v>2017</v>
      </c>
      <c r="AM145" s="59">
        <v>79881726</v>
      </c>
      <c r="AN145" s="59">
        <v>5</v>
      </c>
      <c r="AO145" s="61" t="s">
        <v>2018</v>
      </c>
      <c r="AP145" s="94">
        <v>29282</v>
      </c>
      <c r="AQ145" s="72">
        <f t="shared" si="18"/>
        <v>41.860273972602741</v>
      </c>
      <c r="AR145" s="62"/>
      <c r="AS145" s="66"/>
      <c r="AT145" s="57"/>
      <c r="AU145" s="62" t="s">
        <v>2063</v>
      </c>
      <c r="AV145" s="62" t="s">
        <v>3095</v>
      </c>
      <c r="AW145" s="66">
        <v>3123451093</v>
      </c>
      <c r="AX145" t="s">
        <v>3096</v>
      </c>
      <c r="AY145" s="75">
        <v>44586</v>
      </c>
      <c r="AZ145" s="165">
        <v>18400000</v>
      </c>
      <c r="BA145" s="77">
        <v>2300000</v>
      </c>
      <c r="BB145" s="3" t="s">
        <v>2034</v>
      </c>
      <c r="BC145" s="3">
        <v>8</v>
      </c>
      <c r="BD145" s="3"/>
      <c r="BE145" s="79">
        <f t="shared" si="14"/>
        <v>240</v>
      </c>
      <c r="BF145" s="56" t="s">
        <v>2697</v>
      </c>
      <c r="BG145" s="80">
        <v>20226620065751</v>
      </c>
      <c r="BH145" s="163">
        <v>5</v>
      </c>
      <c r="BI145" s="82">
        <v>439</v>
      </c>
      <c r="BJ145" s="83">
        <v>44587</v>
      </c>
      <c r="BK145" s="82">
        <v>18400000</v>
      </c>
      <c r="BL145" s="98"/>
      <c r="BM145" s="99"/>
      <c r="BN145" s="99"/>
      <c r="BO145" s="99"/>
      <c r="BP145" s="99"/>
      <c r="BQ145" s="99"/>
      <c r="BR145" s="115" t="s">
        <v>3097</v>
      </c>
      <c r="BS145" s="89" t="s">
        <v>3098</v>
      </c>
      <c r="BT145" s="166">
        <v>44592</v>
      </c>
      <c r="BU145" s="83">
        <v>44593</v>
      </c>
      <c r="BV145" s="83">
        <v>44834</v>
      </c>
      <c r="BW145" s="98"/>
      <c r="BX145" s="167"/>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101"/>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0">
        <f t="shared" si="15"/>
        <v>18400000</v>
      </c>
      <c r="FE145" s="89">
        <f t="shared" si="16"/>
        <v>44834</v>
      </c>
      <c r="FF145" s="56" t="str">
        <f t="shared" ca="1" si="17"/>
        <v>EN EJECUCION</v>
      </c>
      <c r="FG145" s="99"/>
      <c r="FH145" s="99"/>
      <c r="FI145" s="102"/>
      <c r="FJ145" s="92" t="s">
        <v>1032</v>
      </c>
    </row>
    <row r="146" spans="1:16354" ht="15">
      <c r="A146" s="55">
        <v>69382</v>
      </c>
      <c r="B146" s="55" t="s">
        <v>2002</v>
      </c>
      <c r="C146" s="53" t="s">
        <v>2003</v>
      </c>
      <c r="D146" s="103" t="s">
        <v>3078</v>
      </c>
      <c r="E146" s="103"/>
      <c r="F146" s="3">
        <v>144</v>
      </c>
      <c r="G146" s="54" t="s">
        <v>3079</v>
      </c>
      <c r="H146" s="55">
        <v>107</v>
      </c>
      <c r="I146" s="56" t="s">
        <v>2006</v>
      </c>
      <c r="J146" s="103" t="s">
        <v>3080</v>
      </c>
      <c r="K146" s="57" t="s">
        <v>2690</v>
      </c>
      <c r="L146" s="58" t="s">
        <v>3081</v>
      </c>
      <c r="M146" s="59" t="s">
        <v>2010</v>
      </c>
      <c r="N146" s="59" t="s">
        <v>2058</v>
      </c>
      <c r="O146" s="59">
        <v>401</v>
      </c>
      <c r="P146" s="60">
        <v>44579</v>
      </c>
      <c r="Q146" s="59">
        <v>147200000</v>
      </c>
      <c r="R146" s="116" t="s">
        <v>3082</v>
      </c>
      <c r="S146" s="104" t="s">
        <v>3083</v>
      </c>
      <c r="T146" s="63" t="s">
        <v>2014</v>
      </c>
      <c r="U146" s="57"/>
      <c r="V146" s="57"/>
      <c r="W146" s="57"/>
      <c r="X146" s="164"/>
      <c r="Y146" s="164"/>
      <c r="Z146" s="164"/>
      <c r="AA146" s="164"/>
      <c r="AB146" s="164"/>
      <c r="AC146" s="63" t="s">
        <v>2014</v>
      </c>
      <c r="AD146" s="57"/>
      <c r="AE146" s="57"/>
      <c r="AF146" s="57"/>
      <c r="AG146" s="57"/>
      <c r="AH146" s="65">
        <f t="shared" si="13"/>
        <v>147200000</v>
      </c>
      <c r="AI146" s="66" t="s">
        <v>2071</v>
      </c>
      <c r="AJ146" s="67" t="s">
        <v>1041</v>
      </c>
      <c r="AK146" s="68" t="s">
        <v>3099</v>
      </c>
      <c r="AL146" s="69" t="s">
        <v>2017</v>
      </c>
      <c r="AM146" s="59">
        <v>1102042002</v>
      </c>
      <c r="AN146" s="59">
        <v>6</v>
      </c>
      <c r="AO146" s="61" t="s">
        <v>2062</v>
      </c>
      <c r="AP146" s="94">
        <v>37999</v>
      </c>
      <c r="AQ146" s="72">
        <f t="shared" si="18"/>
        <v>17.978082191780821</v>
      </c>
      <c r="AR146" s="62"/>
      <c r="AS146" s="66"/>
      <c r="AT146" s="57"/>
      <c r="AU146" s="62" t="s">
        <v>3100</v>
      </c>
      <c r="AV146" s="62" t="s">
        <v>3101</v>
      </c>
      <c r="AW146" s="66">
        <v>3204258917</v>
      </c>
      <c r="AX146" t="s">
        <v>3102</v>
      </c>
      <c r="AY146" s="75">
        <v>44587</v>
      </c>
      <c r="AZ146" s="165">
        <v>18400000</v>
      </c>
      <c r="BA146" s="77">
        <v>2300000</v>
      </c>
      <c r="BB146" s="3" t="s">
        <v>2034</v>
      </c>
      <c r="BC146" s="3">
        <v>8</v>
      </c>
      <c r="BD146" s="3"/>
      <c r="BE146" s="79">
        <f t="shared" si="14"/>
        <v>240</v>
      </c>
      <c r="BF146" s="56" t="s">
        <v>2697</v>
      </c>
      <c r="BG146" s="80">
        <v>20226620065751</v>
      </c>
      <c r="BH146" s="163">
        <v>5</v>
      </c>
      <c r="BI146" s="82">
        <v>466</v>
      </c>
      <c r="BJ146" s="83">
        <v>44587</v>
      </c>
      <c r="BK146" s="82">
        <v>18400000</v>
      </c>
      <c r="BL146" s="98"/>
      <c r="BM146" s="99"/>
      <c r="BN146" s="99"/>
      <c r="BO146" s="99"/>
      <c r="BP146" s="99"/>
      <c r="BQ146" s="99"/>
      <c r="BR146" s="115" t="s">
        <v>3103</v>
      </c>
      <c r="BS146" s="89" t="s">
        <v>3104</v>
      </c>
      <c r="BT146" s="166">
        <v>44587</v>
      </c>
      <c r="BU146" s="83">
        <v>44588</v>
      </c>
      <c r="BV146" s="83">
        <v>44830</v>
      </c>
      <c r="BW146" s="98"/>
      <c r="BX146" s="167"/>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101"/>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0">
        <f t="shared" si="15"/>
        <v>18400000</v>
      </c>
      <c r="FE146" s="89">
        <f t="shared" si="16"/>
        <v>44830</v>
      </c>
      <c r="FF146" s="56" t="str">
        <f t="shared" ca="1" si="17"/>
        <v xml:space="preserve"> TERMINADO</v>
      </c>
      <c r="FG146" s="99"/>
      <c r="FH146" s="99"/>
      <c r="FI146" s="102"/>
      <c r="FJ146" s="92" t="s">
        <v>1032</v>
      </c>
    </row>
    <row r="147" spans="1:16354" ht="15">
      <c r="A147" s="55">
        <v>69382</v>
      </c>
      <c r="B147" s="55" t="s">
        <v>2002</v>
      </c>
      <c r="C147" s="53" t="s">
        <v>2003</v>
      </c>
      <c r="D147" s="103" t="s">
        <v>3078</v>
      </c>
      <c r="E147" s="103"/>
      <c r="F147" s="3">
        <v>145</v>
      </c>
      <c r="G147" s="54" t="s">
        <v>3079</v>
      </c>
      <c r="H147" s="55">
        <v>108</v>
      </c>
      <c r="I147" s="56" t="s">
        <v>2006</v>
      </c>
      <c r="J147" s="103" t="s">
        <v>3080</v>
      </c>
      <c r="K147" s="57" t="s">
        <v>2690</v>
      </c>
      <c r="L147" s="58" t="s">
        <v>3081</v>
      </c>
      <c r="M147" s="59" t="s">
        <v>2010</v>
      </c>
      <c r="N147" s="59" t="s">
        <v>2058</v>
      </c>
      <c r="O147" s="59">
        <v>401</v>
      </c>
      <c r="P147" s="60">
        <v>44579</v>
      </c>
      <c r="Q147" s="59">
        <v>147200000</v>
      </c>
      <c r="R147" s="116" t="s">
        <v>3082</v>
      </c>
      <c r="S147" s="104" t="s">
        <v>3083</v>
      </c>
      <c r="T147" s="63" t="s">
        <v>2014</v>
      </c>
      <c r="U147" s="57"/>
      <c r="V147" s="57"/>
      <c r="W147" s="57"/>
      <c r="X147" s="164"/>
      <c r="Y147" s="164"/>
      <c r="Z147" s="164"/>
      <c r="AA147" s="164"/>
      <c r="AB147" s="164"/>
      <c r="AC147" s="63" t="s">
        <v>2014</v>
      </c>
      <c r="AD147" s="57"/>
      <c r="AE147" s="57"/>
      <c r="AF147" s="57"/>
      <c r="AG147" s="57"/>
      <c r="AH147" s="65">
        <f t="shared" si="13"/>
        <v>147200000</v>
      </c>
      <c r="AI147" s="66" t="s">
        <v>2071</v>
      </c>
      <c r="AJ147" s="67" t="s">
        <v>1044</v>
      </c>
      <c r="AK147" s="68" t="s">
        <v>3105</v>
      </c>
      <c r="AL147" s="69" t="s">
        <v>2017</v>
      </c>
      <c r="AM147" s="59">
        <v>52534072</v>
      </c>
      <c r="AN147" s="59">
        <v>1</v>
      </c>
      <c r="AO147" s="61" t="s">
        <v>2062</v>
      </c>
      <c r="AP147" s="94">
        <v>28621</v>
      </c>
      <c r="AQ147" s="72">
        <f t="shared" si="18"/>
        <v>43.671232876712331</v>
      </c>
      <c r="AR147" s="62"/>
      <c r="AS147" s="66"/>
      <c r="AT147" s="57"/>
      <c r="AU147" s="62" t="s">
        <v>2063</v>
      </c>
      <c r="AV147" s="62" t="s">
        <v>3106</v>
      </c>
      <c r="AW147" s="66">
        <v>3208927837</v>
      </c>
      <c r="AX147" t="s">
        <v>3107</v>
      </c>
      <c r="AY147" s="75">
        <v>44586</v>
      </c>
      <c r="AZ147" s="165">
        <v>18400000</v>
      </c>
      <c r="BA147" s="77">
        <v>2300000</v>
      </c>
      <c r="BB147" s="3" t="s">
        <v>2034</v>
      </c>
      <c r="BC147" s="3">
        <v>8</v>
      </c>
      <c r="BD147" s="3"/>
      <c r="BE147" s="79">
        <f t="shared" si="14"/>
        <v>240</v>
      </c>
      <c r="BF147" s="56" t="s">
        <v>2697</v>
      </c>
      <c r="BG147" s="80">
        <v>20226620065751</v>
      </c>
      <c r="BH147" s="163">
        <v>5</v>
      </c>
      <c r="BI147" s="82">
        <v>431</v>
      </c>
      <c r="BJ147" s="83">
        <v>44587</v>
      </c>
      <c r="BK147" s="82">
        <v>18400000</v>
      </c>
      <c r="BL147" s="98"/>
      <c r="BM147" s="99"/>
      <c r="BN147" s="99"/>
      <c r="BO147" s="99"/>
      <c r="BP147" s="99"/>
      <c r="BQ147" s="99"/>
      <c r="BR147" s="115" t="s">
        <v>3108</v>
      </c>
      <c r="BS147" s="89" t="s">
        <v>3109</v>
      </c>
      <c r="BT147" s="166">
        <v>44587</v>
      </c>
      <c r="BU147" s="83">
        <v>44588</v>
      </c>
      <c r="BV147" s="83">
        <v>44830</v>
      </c>
      <c r="BW147" s="98"/>
      <c r="BX147" s="167"/>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101"/>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0">
        <f t="shared" si="15"/>
        <v>18400000</v>
      </c>
      <c r="FE147" s="89">
        <f t="shared" si="16"/>
        <v>44830</v>
      </c>
      <c r="FF147" s="56" t="str">
        <f t="shared" ca="1" si="17"/>
        <v xml:space="preserve"> TERMINADO</v>
      </c>
      <c r="FG147" s="99"/>
      <c r="FH147" s="99"/>
      <c r="FI147" s="102"/>
      <c r="FJ147" s="92" t="s">
        <v>1032</v>
      </c>
    </row>
    <row r="148" spans="1:16354" ht="15">
      <c r="A148" s="55">
        <v>69382</v>
      </c>
      <c r="B148" s="55" t="s">
        <v>2002</v>
      </c>
      <c r="C148" s="53" t="s">
        <v>2003</v>
      </c>
      <c r="D148" s="103" t="s">
        <v>3078</v>
      </c>
      <c r="E148" s="103"/>
      <c r="F148" s="3">
        <v>146</v>
      </c>
      <c r="G148" s="54" t="s">
        <v>3079</v>
      </c>
      <c r="H148" s="55">
        <v>109</v>
      </c>
      <c r="I148" s="56" t="s">
        <v>2006</v>
      </c>
      <c r="J148" s="103" t="s">
        <v>3080</v>
      </c>
      <c r="K148" s="57" t="s">
        <v>2690</v>
      </c>
      <c r="L148" s="58" t="s">
        <v>3081</v>
      </c>
      <c r="M148" s="59" t="s">
        <v>2010</v>
      </c>
      <c r="N148" s="59" t="s">
        <v>2058</v>
      </c>
      <c r="O148" s="59">
        <v>401</v>
      </c>
      <c r="P148" s="60">
        <v>44579</v>
      </c>
      <c r="Q148" s="59">
        <v>147200000</v>
      </c>
      <c r="R148" s="116" t="s">
        <v>3082</v>
      </c>
      <c r="S148" s="104" t="s">
        <v>3083</v>
      </c>
      <c r="T148" s="63" t="s">
        <v>2014</v>
      </c>
      <c r="U148" s="57"/>
      <c r="V148" s="57"/>
      <c r="W148" s="57"/>
      <c r="X148" s="164"/>
      <c r="Y148" s="164"/>
      <c r="Z148" s="164"/>
      <c r="AA148" s="164"/>
      <c r="AB148" s="164"/>
      <c r="AC148" s="63" t="s">
        <v>2014</v>
      </c>
      <c r="AD148" s="57"/>
      <c r="AE148" s="57"/>
      <c r="AF148" s="57"/>
      <c r="AG148" s="57"/>
      <c r="AH148" s="65">
        <f t="shared" si="13"/>
        <v>147200000</v>
      </c>
      <c r="AI148" s="66" t="s">
        <v>2071</v>
      </c>
      <c r="AJ148" s="67" t="s">
        <v>1047</v>
      </c>
      <c r="AK148" s="68" t="s">
        <v>1049</v>
      </c>
      <c r="AL148" s="69" t="s">
        <v>2017</v>
      </c>
      <c r="AM148" s="59">
        <v>1022431396</v>
      </c>
      <c r="AN148" s="59">
        <v>1</v>
      </c>
      <c r="AO148" s="61" t="s">
        <v>2018</v>
      </c>
      <c r="AP148" s="94">
        <v>35760</v>
      </c>
      <c r="AQ148" s="72">
        <f t="shared" si="18"/>
        <v>24.112328767123287</v>
      </c>
      <c r="AR148" s="62"/>
      <c r="AS148" s="66"/>
      <c r="AT148" s="57"/>
      <c r="AU148" s="62" t="s">
        <v>2595</v>
      </c>
      <c r="AV148" s="62" t="s">
        <v>3110</v>
      </c>
      <c r="AW148" s="66">
        <v>3229481640</v>
      </c>
      <c r="AX148" t="s">
        <v>3111</v>
      </c>
      <c r="AY148" s="75">
        <v>44587</v>
      </c>
      <c r="AZ148" s="165">
        <v>18400000</v>
      </c>
      <c r="BA148" s="77">
        <v>2300000</v>
      </c>
      <c r="BB148" s="3" t="s">
        <v>2034</v>
      </c>
      <c r="BC148" s="3">
        <v>8</v>
      </c>
      <c r="BD148" s="3"/>
      <c r="BE148" s="79">
        <f t="shared" si="14"/>
        <v>240</v>
      </c>
      <c r="BF148" s="56" t="s">
        <v>2697</v>
      </c>
      <c r="BG148" s="80">
        <v>20226620065751</v>
      </c>
      <c r="BH148" s="163">
        <v>5</v>
      </c>
      <c r="BI148" s="82">
        <v>467</v>
      </c>
      <c r="BJ148" s="83">
        <v>44587</v>
      </c>
      <c r="BK148" s="82">
        <v>18400000</v>
      </c>
      <c r="BL148" s="98"/>
      <c r="BM148" s="99"/>
      <c r="BN148" s="99"/>
      <c r="BO148" s="99"/>
      <c r="BP148" s="99"/>
      <c r="BQ148" s="99"/>
      <c r="BR148" s="115" t="s">
        <v>3112</v>
      </c>
      <c r="BS148" s="89" t="s">
        <v>3104</v>
      </c>
      <c r="BT148" s="166">
        <v>44592</v>
      </c>
      <c r="BU148" s="83">
        <v>44593</v>
      </c>
      <c r="BV148" s="83">
        <v>44834</v>
      </c>
      <c r="BW148" s="98"/>
      <c r="BX148" s="167"/>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101"/>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0">
        <f t="shared" si="15"/>
        <v>18400000</v>
      </c>
      <c r="FE148" s="89">
        <f t="shared" si="16"/>
        <v>44834</v>
      </c>
      <c r="FF148" s="56" t="str">
        <f t="shared" ca="1" si="17"/>
        <v>EN EJECUCION</v>
      </c>
      <c r="FG148" s="99"/>
      <c r="FH148" s="99"/>
      <c r="FI148" s="102"/>
      <c r="FJ148" s="92" t="s">
        <v>1032</v>
      </c>
    </row>
    <row r="149" spans="1:16354" ht="15">
      <c r="A149" s="55">
        <v>69382</v>
      </c>
      <c r="B149" s="55" t="s">
        <v>2002</v>
      </c>
      <c r="C149" s="53" t="s">
        <v>2003</v>
      </c>
      <c r="D149" s="103" t="s">
        <v>3078</v>
      </c>
      <c r="E149" s="103"/>
      <c r="F149" s="3">
        <v>147</v>
      </c>
      <c r="G149" s="54" t="s">
        <v>3079</v>
      </c>
      <c r="H149" s="55">
        <v>110</v>
      </c>
      <c r="I149" s="56" t="s">
        <v>2006</v>
      </c>
      <c r="J149" s="103" t="s">
        <v>3080</v>
      </c>
      <c r="K149" s="57" t="s">
        <v>2690</v>
      </c>
      <c r="L149" s="58" t="s">
        <v>3081</v>
      </c>
      <c r="M149" s="59" t="s">
        <v>2010</v>
      </c>
      <c r="N149" s="59" t="s">
        <v>2058</v>
      </c>
      <c r="O149" s="59">
        <v>401</v>
      </c>
      <c r="P149" s="60">
        <v>44579</v>
      </c>
      <c r="Q149" s="59">
        <v>147200000</v>
      </c>
      <c r="R149" s="116" t="s">
        <v>3082</v>
      </c>
      <c r="S149" s="104" t="s">
        <v>3083</v>
      </c>
      <c r="T149" s="63" t="s">
        <v>2014</v>
      </c>
      <c r="U149" s="57"/>
      <c r="V149" s="57"/>
      <c r="W149" s="57"/>
      <c r="X149" s="164"/>
      <c r="Y149" s="164"/>
      <c r="Z149" s="164"/>
      <c r="AA149" s="164"/>
      <c r="AB149" s="164"/>
      <c r="AC149" s="63" t="s">
        <v>2014</v>
      </c>
      <c r="AD149" s="57"/>
      <c r="AE149" s="57"/>
      <c r="AF149" s="57"/>
      <c r="AG149" s="57"/>
      <c r="AH149" s="65">
        <f t="shared" si="13"/>
        <v>147200000</v>
      </c>
      <c r="AI149" s="66" t="s">
        <v>2071</v>
      </c>
      <c r="AJ149" s="67" t="s">
        <v>1050</v>
      </c>
      <c r="AK149" s="68" t="s">
        <v>3113</v>
      </c>
      <c r="AL149" s="69" t="s">
        <v>2017</v>
      </c>
      <c r="AM149" s="59">
        <v>52078677</v>
      </c>
      <c r="AN149" s="59">
        <v>0</v>
      </c>
      <c r="AO149" s="61" t="s">
        <v>2062</v>
      </c>
      <c r="AP149" s="94">
        <v>26467</v>
      </c>
      <c r="AQ149" s="72">
        <f t="shared" si="18"/>
        <v>49.57260273972603</v>
      </c>
      <c r="AR149" s="62"/>
      <c r="AS149" s="66"/>
      <c r="AT149" s="57"/>
      <c r="AU149" s="62" t="s">
        <v>2063</v>
      </c>
      <c r="AV149" s="62" t="s">
        <v>3114</v>
      </c>
      <c r="AW149" s="66">
        <v>3213263974</v>
      </c>
      <c r="AX149" t="s">
        <v>3115</v>
      </c>
      <c r="AY149" s="75">
        <v>44587</v>
      </c>
      <c r="AZ149" s="165">
        <v>18400000</v>
      </c>
      <c r="BA149" s="77">
        <v>2300000</v>
      </c>
      <c r="BB149" s="3" t="s">
        <v>2034</v>
      </c>
      <c r="BC149" s="3">
        <v>8</v>
      </c>
      <c r="BD149" s="3"/>
      <c r="BE149" s="79">
        <f t="shared" si="14"/>
        <v>240</v>
      </c>
      <c r="BF149" s="56" t="s">
        <v>2697</v>
      </c>
      <c r="BG149" s="80">
        <v>20226620065751</v>
      </c>
      <c r="BH149" s="163">
        <v>5</v>
      </c>
      <c r="BI149" s="82">
        <v>468</v>
      </c>
      <c r="BJ149" s="83">
        <v>44587</v>
      </c>
      <c r="BK149" s="82">
        <v>18400000</v>
      </c>
      <c r="BL149" s="98"/>
      <c r="BM149" s="99"/>
      <c r="BN149" s="99"/>
      <c r="BO149" s="99"/>
      <c r="BP149" s="99"/>
      <c r="BQ149" s="99"/>
      <c r="BR149" s="115" t="s">
        <v>3116</v>
      </c>
      <c r="BS149" s="89" t="s">
        <v>3104</v>
      </c>
      <c r="BT149" s="166">
        <v>44592</v>
      </c>
      <c r="BU149" s="83">
        <v>44593</v>
      </c>
      <c r="BV149" s="83">
        <v>44834</v>
      </c>
      <c r="BW149" s="98"/>
      <c r="BX149" s="167"/>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101"/>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0">
        <f t="shared" si="15"/>
        <v>18400000</v>
      </c>
      <c r="FE149" s="89">
        <f t="shared" si="16"/>
        <v>44834</v>
      </c>
      <c r="FF149" s="56" t="str">
        <f t="shared" ca="1" si="17"/>
        <v>EN EJECUCION</v>
      </c>
      <c r="FG149" s="99"/>
      <c r="FH149" s="99"/>
      <c r="FI149" s="102"/>
      <c r="FJ149" s="92" t="s">
        <v>1032</v>
      </c>
    </row>
    <row r="150" spans="1:16354" ht="15">
      <c r="A150" s="55">
        <v>69382</v>
      </c>
      <c r="B150" s="55" t="s">
        <v>2002</v>
      </c>
      <c r="C150" s="53" t="s">
        <v>2003</v>
      </c>
      <c r="D150" s="103" t="s">
        <v>3078</v>
      </c>
      <c r="E150" s="103"/>
      <c r="F150" s="3">
        <v>148</v>
      </c>
      <c r="G150" s="54" t="s">
        <v>3079</v>
      </c>
      <c r="H150" s="55">
        <v>111</v>
      </c>
      <c r="I150" s="56" t="s">
        <v>2006</v>
      </c>
      <c r="J150" s="103" t="s">
        <v>3080</v>
      </c>
      <c r="K150" s="57" t="s">
        <v>2690</v>
      </c>
      <c r="L150" s="58" t="s">
        <v>3081</v>
      </c>
      <c r="M150" s="59" t="s">
        <v>2010</v>
      </c>
      <c r="N150" s="59" t="s">
        <v>2058</v>
      </c>
      <c r="O150" s="59">
        <v>401</v>
      </c>
      <c r="P150" s="60">
        <v>44579</v>
      </c>
      <c r="Q150" s="59">
        <v>147200000</v>
      </c>
      <c r="R150" s="116" t="s">
        <v>3082</v>
      </c>
      <c r="S150" s="104" t="s">
        <v>3083</v>
      </c>
      <c r="T150" s="63" t="s">
        <v>2014</v>
      </c>
      <c r="U150" s="57"/>
      <c r="V150" s="57"/>
      <c r="W150" s="57"/>
      <c r="X150" s="164"/>
      <c r="Y150" s="164"/>
      <c r="Z150" s="164"/>
      <c r="AA150" s="164"/>
      <c r="AB150" s="164"/>
      <c r="AC150" s="63" t="s">
        <v>2014</v>
      </c>
      <c r="AD150" s="57"/>
      <c r="AE150" s="57"/>
      <c r="AF150" s="57"/>
      <c r="AG150" s="57"/>
      <c r="AH150" s="65">
        <f t="shared" si="13"/>
        <v>147200000</v>
      </c>
      <c r="AI150" s="66" t="s">
        <v>2071</v>
      </c>
      <c r="AJ150" s="67" t="s">
        <v>1053</v>
      </c>
      <c r="AK150" s="68" t="s">
        <v>3117</v>
      </c>
      <c r="AL150" s="69" t="s">
        <v>2017</v>
      </c>
      <c r="AM150" s="59">
        <v>1192768712</v>
      </c>
      <c r="AN150" s="59">
        <v>0</v>
      </c>
      <c r="AO150" s="61" t="s">
        <v>2062</v>
      </c>
      <c r="AP150" s="94">
        <v>37073</v>
      </c>
      <c r="AQ150" s="72">
        <f t="shared" si="18"/>
        <v>20.515068493150686</v>
      </c>
      <c r="AR150" s="62"/>
      <c r="AS150" s="66"/>
      <c r="AT150" s="57"/>
      <c r="AU150" s="62" t="s">
        <v>3118</v>
      </c>
      <c r="AV150" s="62" t="s">
        <v>3119</v>
      </c>
      <c r="AW150" s="66">
        <v>3016757355</v>
      </c>
      <c r="AX150" t="s">
        <v>3120</v>
      </c>
      <c r="AY150" s="75">
        <v>44586</v>
      </c>
      <c r="AZ150" s="165">
        <v>18400000</v>
      </c>
      <c r="BA150" s="77">
        <v>2300000</v>
      </c>
      <c r="BB150" s="3" t="s">
        <v>2034</v>
      </c>
      <c r="BC150" s="3">
        <v>8</v>
      </c>
      <c r="BD150" s="3"/>
      <c r="BE150" s="79">
        <f t="shared" si="14"/>
        <v>240</v>
      </c>
      <c r="BF150" s="56" t="s">
        <v>2697</v>
      </c>
      <c r="BG150" s="80">
        <v>20226620065751</v>
      </c>
      <c r="BH150" s="163">
        <v>5</v>
      </c>
      <c r="BI150" s="82">
        <v>432</v>
      </c>
      <c r="BJ150" s="83">
        <v>44587</v>
      </c>
      <c r="BK150" s="82">
        <v>18400000</v>
      </c>
      <c r="BL150" s="98"/>
      <c r="BM150" s="99"/>
      <c r="BN150" s="99"/>
      <c r="BO150" s="99"/>
      <c r="BP150" s="99"/>
      <c r="BQ150" s="99"/>
      <c r="BR150" s="115" t="s">
        <v>3121</v>
      </c>
      <c r="BS150" s="89" t="s">
        <v>3122</v>
      </c>
      <c r="BT150" s="166">
        <v>44592</v>
      </c>
      <c r="BU150" s="83">
        <v>44593</v>
      </c>
      <c r="BV150" s="83">
        <v>44834</v>
      </c>
      <c r="BW150" s="98"/>
      <c r="BX150" s="167"/>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101"/>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0">
        <f t="shared" si="15"/>
        <v>18400000</v>
      </c>
      <c r="FE150" s="89">
        <f t="shared" si="16"/>
        <v>44834</v>
      </c>
      <c r="FF150" s="56" t="str">
        <f t="shared" ca="1" si="17"/>
        <v>EN EJECUCION</v>
      </c>
      <c r="FG150" s="99"/>
      <c r="FH150" s="99"/>
      <c r="FI150" s="102"/>
      <c r="FJ150" s="92" t="s">
        <v>1032</v>
      </c>
    </row>
    <row r="151" spans="1:16354" ht="15">
      <c r="A151" s="55">
        <v>67241</v>
      </c>
      <c r="B151" s="55" t="s">
        <v>2002</v>
      </c>
      <c r="C151" s="53" t="s">
        <v>2003</v>
      </c>
      <c r="D151" s="103" t="s">
        <v>3123</v>
      </c>
      <c r="E151" s="103"/>
      <c r="F151" s="3">
        <v>149</v>
      </c>
      <c r="G151" s="54" t="s">
        <v>2580</v>
      </c>
      <c r="H151" s="55">
        <v>19</v>
      </c>
      <c r="I151" s="56" t="s">
        <v>2006</v>
      </c>
      <c r="J151" s="103" t="s">
        <v>3124</v>
      </c>
      <c r="K151" s="57" t="s">
        <v>2582</v>
      </c>
      <c r="L151" s="58" t="s">
        <v>3125</v>
      </c>
      <c r="M151" s="59" t="s">
        <v>2010</v>
      </c>
      <c r="N151" s="59" t="s">
        <v>2011</v>
      </c>
      <c r="O151" s="59">
        <v>332</v>
      </c>
      <c r="P151" s="60">
        <v>44574</v>
      </c>
      <c r="Q151" s="59">
        <v>48000000</v>
      </c>
      <c r="R151" s="116" t="s">
        <v>2584</v>
      </c>
      <c r="S151" s="104" t="s">
        <v>2585</v>
      </c>
      <c r="T151" s="63" t="s">
        <v>2014</v>
      </c>
      <c r="U151" s="57"/>
      <c r="V151" s="57"/>
      <c r="W151" s="57"/>
      <c r="X151" s="164"/>
      <c r="Y151" s="164"/>
      <c r="Z151" s="164"/>
      <c r="AA151" s="164"/>
      <c r="AB151" s="164"/>
      <c r="AC151" s="63" t="s">
        <v>2014</v>
      </c>
      <c r="AD151" s="57"/>
      <c r="AE151" s="57"/>
      <c r="AF151" s="57"/>
      <c r="AG151" s="57"/>
      <c r="AH151" s="65">
        <f t="shared" si="13"/>
        <v>48000000</v>
      </c>
      <c r="AI151" s="66" t="s">
        <v>2188</v>
      </c>
      <c r="AJ151" s="67" t="s">
        <v>1058</v>
      </c>
      <c r="AK151" s="68" t="s">
        <v>2588</v>
      </c>
      <c r="AL151" s="69" t="s">
        <v>2017</v>
      </c>
      <c r="AM151" s="59">
        <v>45563522</v>
      </c>
      <c r="AN151" s="59">
        <v>2</v>
      </c>
      <c r="AO151" s="61" t="s">
        <v>2062</v>
      </c>
      <c r="AP151" s="94">
        <v>31093</v>
      </c>
      <c r="AQ151" s="72">
        <f t="shared" si="18"/>
        <v>36.898630136986299</v>
      </c>
      <c r="AR151" s="62"/>
      <c r="AS151" s="66"/>
      <c r="AT151" s="57"/>
      <c r="AU151" s="62" t="s">
        <v>2164</v>
      </c>
      <c r="AV151" s="62" t="s">
        <v>3126</v>
      </c>
      <c r="AW151" s="66">
        <v>3142838389</v>
      </c>
      <c r="AX151" t="s">
        <v>3127</v>
      </c>
      <c r="AY151" s="75">
        <v>44582</v>
      </c>
      <c r="AZ151" s="165">
        <v>48000000</v>
      </c>
      <c r="BA151" s="77">
        <v>6000000</v>
      </c>
      <c r="BB151" s="3" t="s">
        <v>2034</v>
      </c>
      <c r="BC151" s="3">
        <v>8</v>
      </c>
      <c r="BD151" s="3"/>
      <c r="BE151" s="79">
        <f t="shared" si="14"/>
        <v>240</v>
      </c>
      <c r="BF151" s="56" t="s">
        <v>3128</v>
      </c>
      <c r="BG151" s="80">
        <v>20226620001373</v>
      </c>
      <c r="BH151" s="105">
        <v>1</v>
      </c>
      <c r="BI151" s="82">
        <v>407</v>
      </c>
      <c r="BJ151" s="83">
        <v>44585</v>
      </c>
      <c r="BK151" s="82">
        <v>48000000</v>
      </c>
      <c r="BL151" s="98"/>
      <c r="BM151" s="99"/>
      <c r="BN151" s="99"/>
      <c r="BO151" s="99"/>
      <c r="BP151" s="99"/>
      <c r="BQ151" s="99"/>
      <c r="BR151" s="115" t="s">
        <v>3129</v>
      </c>
      <c r="BS151" s="89" t="s">
        <v>3016</v>
      </c>
      <c r="BT151" s="166">
        <v>44586</v>
      </c>
      <c r="BU151" s="83">
        <v>44586</v>
      </c>
      <c r="BV151" s="83">
        <v>44828</v>
      </c>
      <c r="BW151" s="98"/>
      <c r="BX151" s="167"/>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101"/>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0">
        <f t="shared" si="15"/>
        <v>48000000</v>
      </c>
      <c r="FE151" s="89">
        <f t="shared" si="16"/>
        <v>44828</v>
      </c>
      <c r="FF151" s="56" t="str">
        <f t="shared" ca="1" si="17"/>
        <v xml:space="preserve"> TERMINADO</v>
      </c>
      <c r="FG151" s="99"/>
      <c r="FH151" s="99"/>
      <c r="FI151" s="102"/>
      <c r="FJ151" s="92" t="s">
        <v>1064</v>
      </c>
    </row>
    <row r="152" spans="1:16354" ht="15">
      <c r="A152" s="120">
        <v>69816</v>
      </c>
      <c r="B152" s="120" t="s">
        <v>2119</v>
      </c>
      <c r="C152" s="118" t="s">
        <v>2003</v>
      </c>
      <c r="D152" s="217" t="s">
        <v>3130</v>
      </c>
      <c r="E152" s="217"/>
      <c r="F152" s="117">
        <v>151</v>
      </c>
      <c r="G152" s="119" t="s">
        <v>3131</v>
      </c>
      <c r="H152" s="120">
        <v>39</v>
      </c>
      <c r="I152" s="121" t="s">
        <v>2006</v>
      </c>
      <c r="J152" s="217" t="s">
        <v>3132</v>
      </c>
      <c r="K152" s="218" t="s">
        <v>2008</v>
      </c>
      <c r="L152" s="123" t="s">
        <v>3133</v>
      </c>
      <c r="M152" s="124" t="s">
        <v>2010</v>
      </c>
      <c r="N152" s="124" t="s">
        <v>2011</v>
      </c>
      <c r="O152" s="124">
        <v>414</v>
      </c>
      <c r="P152" s="145">
        <v>44579</v>
      </c>
      <c r="Q152" s="146">
        <v>91200000</v>
      </c>
      <c r="R152" s="145" t="s">
        <v>3134</v>
      </c>
      <c r="S152" s="147" t="s">
        <v>3135</v>
      </c>
      <c r="T152" s="148" t="s">
        <v>2014</v>
      </c>
      <c r="U152" s="148"/>
      <c r="V152" s="148"/>
      <c r="W152" s="148"/>
      <c r="X152" s="148"/>
      <c r="Y152" s="149"/>
      <c r="Z152" s="150"/>
      <c r="AA152" s="151"/>
      <c r="AB152" s="146"/>
      <c r="AC152" s="146" t="s">
        <v>2014</v>
      </c>
      <c r="AD152" s="147"/>
      <c r="AE152" s="224"/>
      <c r="AF152" s="148"/>
      <c r="AG152" s="148"/>
      <c r="AH152" s="148">
        <f t="shared" si="13"/>
        <v>91200000</v>
      </c>
      <c r="AI152" s="148" t="s">
        <v>2188</v>
      </c>
      <c r="AJ152" s="148" t="s">
        <v>1065</v>
      </c>
      <c r="AK152" s="148" t="s">
        <v>3136</v>
      </c>
      <c r="AL152" s="148" t="s">
        <v>2017</v>
      </c>
      <c r="AM152" s="148">
        <v>1019075226</v>
      </c>
      <c r="AN152" s="148">
        <v>1</v>
      </c>
      <c r="AO152" s="148" t="s">
        <v>2018</v>
      </c>
      <c r="AP152" s="148">
        <v>33867</v>
      </c>
      <c r="AQ152" s="148">
        <f t="shared" si="18"/>
        <v>29.298630136986301</v>
      </c>
      <c r="AR152" s="148"/>
      <c r="AS152" s="148"/>
      <c r="AT152" s="148"/>
      <c r="AU152" s="148" t="s">
        <v>2031</v>
      </c>
      <c r="AV152" s="148" t="s">
        <v>3137</v>
      </c>
      <c r="AW152" s="148">
        <v>3185618304</v>
      </c>
      <c r="AX152" s="148" t="s">
        <v>3138</v>
      </c>
      <c r="AY152" s="148">
        <v>44582</v>
      </c>
      <c r="AZ152" s="148">
        <v>45600000</v>
      </c>
      <c r="BA152" s="148">
        <v>5700000</v>
      </c>
      <c r="BB152" s="148" t="s">
        <v>2034</v>
      </c>
      <c r="BC152" s="148">
        <v>8</v>
      </c>
      <c r="BD152" s="148"/>
      <c r="BE152" s="148">
        <f t="shared" si="14"/>
        <v>240</v>
      </c>
      <c r="BF152" s="148" t="s">
        <v>2016</v>
      </c>
      <c r="BG152" s="148">
        <v>20226620001253</v>
      </c>
      <c r="BH152" s="148">
        <v>2</v>
      </c>
      <c r="BI152" s="148">
        <v>405</v>
      </c>
      <c r="BJ152" s="148">
        <v>44585</v>
      </c>
      <c r="BK152" s="148">
        <v>45600000</v>
      </c>
      <c r="BL152" s="148"/>
      <c r="BM152" s="148"/>
      <c r="BN152" s="148"/>
      <c r="BO152" s="148"/>
      <c r="BP152" s="148"/>
      <c r="BQ152" s="152"/>
      <c r="BR152" s="152" t="s">
        <v>3139</v>
      </c>
      <c r="BS152" s="148" t="s">
        <v>3140</v>
      </c>
      <c r="BT152" s="152">
        <v>44586</v>
      </c>
      <c r="BU152" s="152">
        <v>44586</v>
      </c>
      <c r="BV152" s="148">
        <v>44828</v>
      </c>
      <c r="BW152" s="148"/>
      <c r="BX152" s="148"/>
      <c r="BY152" s="148"/>
      <c r="BZ152" s="148"/>
      <c r="CA152" s="152"/>
      <c r="CB152" s="152"/>
      <c r="CC152" s="153"/>
      <c r="CD152" s="152"/>
      <c r="CE152" s="148"/>
      <c r="CF152" s="155"/>
      <c r="CG152" s="148"/>
      <c r="CH152" s="155"/>
      <c r="CI152" s="155"/>
      <c r="CJ152" s="155"/>
      <c r="CK152" s="148"/>
      <c r="CL152" s="148"/>
      <c r="CM152" s="148"/>
      <c r="CN152" s="148"/>
      <c r="CO152" s="148"/>
      <c r="CP152" s="148"/>
      <c r="CQ152" s="148"/>
      <c r="CR152" s="148"/>
      <c r="CS152" s="148"/>
      <c r="CT152" s="148"/>
      <c r="CU152" s="148"/>
      <c r="CV152" s="148"/>
      <c r="CW152" s="148"/>
      <c r="CX152" s="148"/>
      <c r="CY152" s="148"/>
      <c r="CZ152" s="148"/>
      <c r="DA152" s="148"/>
      <c r="DB152" s="148"/>
      <c r="DC152" s="148"/>
      <c r="DD152" s="148"/>
      <c r="DE152" s="148"/>
      <c r="DF152" s="148"/>
      <c r="DG152" s="148"/>
      <c r="DH152" s="148"/>
      <c r="DI152" s="148"/>
      <c r="DJ152" s="148"/>
      <c r="DK152" s="156"/>
      <c r="DL152" s="150"/>
      <c r="DM152" s="121"/>
      <c r="DN152" s="148"/>
      <c r="DO152" s="148"/>
      <c r="DP152" s="157"/>
      <c r="DQ152" s="92"/>
      <c r="DR152" s="158"/>
      <c r="DS152" s="158"/>
      <c r="DT152" s="269">
        <v>44774</v>
      </c>
      <c r="DU152" s="269">
        <v>44774</v>
      </c>
      <c r="DV152" t="s">
        <v>3141</v>
      </c>
      <c r="DW152" s="4">
        <v>29790</v>
      </c>
      <c r="DX152" s="158" t="s">
        <v>2017</v>
      </c>
      <c r="DY152" s="5">
        <v>7717920</v>
      </c>
      <c r="DZ152" s="158"/>
      <c r="EA152" t="s">
        <v>3142</v>
      </c>
      <c r="EB152">
        <v>3162448598</v>
      </c>
      <c r="EC152" s="270" t="s">
        <v>3143</v>
      </c>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f t="shared" si="15"/>
        <v>45600000</v>
      </c>
      <c r="FE152" s="158">
        <f t="shared" si="16"/>
        <v>44828</v>
      </c>
      <c r="FF152" s="158" t="str">
        <f t="shared" ca="1" si="17"/>
        <v xml:space="preserve"> TERMINADO</v>
      </c>
      <c r="FG152" s="158"/>
      <c r="FH152" s="158"/>
      <c r="FI152" s="158"/>
      <c r="FJ152" s="158" t="s">
        <v>1071</v>
      </c>
      <c r="FK152" s="158"/>
      <c r="FL152" s="158"/>
      <c r="FM152" s="158"/>
      <c r="FN152" s="158"/>
      <c r="FO152" s="158"/>
      <c r="FP152" s="158"/>
      <c r="FQ152" s="158"/>
      <c r="FR152" s="158"/>
      <c r="FS152" s="158"/>
      <c r="FT152" s="158"/>
      <c r="FU152" s="158"/>
      <c r="FV152" s="158"/>
      <c r="FW152" s="158"/>
      <c r="FX152" s="158"/>
      <c r="FY152" s="158"/>
      <c r="FZ152" s="158"/>
      <c r="GA152" s="158"/>
      <c r="GB152" s="158"/>
      <c r="GC152" s="158"/>
      <c r="GD152" s="158"/>
      <c r="GE152" s="158"/>
      <c r="GF152" s="158"/>
      <c r="GG152" s="158"/>
      <c r="GH152" s="158"/>
      <c r="GI152" s="158"/>
      <c r="GJ152" s="158"/>
      <c r="GK152" s="158"/>
      <c r="GL152" s="158"/>
      <c r="GM152" s="158"/>
      <c r="GN152" s="158"/>
      <c r="GO152" s="158"/>
      <c r="GP152" s="158"/>
      <c r="GQ152" s="158"/>
      <c r="GR152" s="158"/>
      <c r="GS152" s="158"/>
      <c r="GT152" s="158"/>
      <c r="GU152" s="158"/>
      <c r="GV152" s="158"/>
      <c r="GW152" s="158"/>
      <c r="GX152" s="158"/>
      <c r="GY152" s="158"/>
      <c r="GZ152" s="158"/>
      <c r="HA152" s="158"/>
      <c r="HB152" s="158"/>
      <c r="HC152" s="158"/>
      <c r="HD152" s="158"/>
      <c r="HE152" s="158"/>
      <c r="HF152" s="158"/>
      <c r="HG152" s="158"/>
      <c r="HH152" s="158"/>
      <c r="HI152" s="158"/>
      <c r="HJ152" s="158"/>
      <c r="HK152" s="158"/>
      <c r="HL152" s="158"/>
      <c r="HM152" s="158"/>
      <c r="HN152" s="158"/>
      <c r="HO152" s="158"/>
      <c r="HP152" s="158"/>
      <c r="HQ152" s="158"/>
      <c r="HR152" s="158"/>
      <c r="HS152" s="158"/>
      <c r="HT152" s="158"/>
      <c r="HU152" s="158"/>
      <c r="HV152" s="158"/>
      <c r="HW152" s="158"/>
      <c r="HX152" s="158"/>
      <c r="HY152" s="158"/>
      <c r="HZ152" s="158"/>
      <c r="IA152" s="158"/>
      <c r="IB152" s="158"/>
      <c r="IC152" s="158"/>
      <c r="ID152" s="158"/>
      <c r="IE152" s="158"/>
      <c r="IF152" s="158"/>
      <c r="IG152" s="158"/>
      <c r="IH152" s="158"/>
      <c r="II152" s="158"/>
      <c r="IJ152" s="158"/>
      <c r="IK152" s="158"/>
      <c r="IL152" s="158"/>
      <c r="IM152" s="158"/>
      <c r="IN152" s="158"/>
      <c r="IO152" s="158"/>
      <c r="IP152" s="158"/>
      <c r="IQ152" s="158"/>
      <c r="IR152" s="158"/>
      <c r="IS152" s="158"/>
      <c r="IT152" s="158"/>
      <c r="IU152" s="158"/>
      <c r="IV152" s="158"/>
      <c r="IW152" s="158"/>
      <c r="IX152" s="158"/>
      <c r="IY152" s="158"/>
      <c r="IZ152" s="158"/>
      <c r="JA152" s="158"/>
      <c r="JB152" s="158"/>
      <c r="JC152" s="158"/>
      <c r="JD152" s="158"/>
      <c r="JE152" s="158"/>
      <c r="JF152" s="158"/>
      <c r="JG152" s="158"/>
      <c r="JH152" s="158"/>
      <c r="JI152" s="158"/>
      <c r="JJ152" s="158"/>
      <c r="JK152" s="158"/>
      <c r="JL152" s="158"/>
      <c r="JM152" s="158"/>
      <c r="JN152" s="158"/>
      <c r="JO152" s="158"/>
      <c r="JP152" s="158"/>
      <c r="JQ152" s="158"/>
      <c r="JR152" s="158"/>
      <c r="JS152" s="158"/>
      <c r="JT152" s="158"/>
      <c r="JU152" s="158"/>
      <c r="JV152" s="158"/>
      <c r="JW152" s="158"/>
      <c r="JX152" s="158"/>
      <c r="JY152" s="158"/>
      <c r="JZ152" s="158"/>
      <c r="KA152" s="158"/>
      <c r="KB152" s="158"/>
      <c r="KC152" s="158"/>
      <c r="KD152" s="158"/>
      <c r="KE152" s="158"/>
      <c r="KF152" s="158"/>
      <c r="KG152" s="158"/>
      <c r="KH152" s="158"/>
      <c r="KI152" s="158"/>
      <c r="KJ152" s="158"/>
      <c r="KK152" s="158"/>
      <c r="KL152" s="158"/>
      <c r="KM152" s="158"/>
      <c r="KN152" s="158"/>
      <c r="KO152" s="158"/>
      <c r="KP152" s="158"/>
      <c r="KQ152" s="158"/>
      <c r="KR152" s="158"/>
      <c r="KS152" s="158"/>
      <c r="KT152" s="158"/>
      <c r="KU152" s="158"/>
      <c r="KV152" s="158"/>
      <c r="KW152" s="158"/>
      <c r="KX152" s="158"/>
      <c r="KY152" s="158"/>
      <c r="KZ152" s="158"/>
      <c r="LA152" s="158"/>
      <c r="LB152" s="158"/>
      <c r="LC152" s="158"/>
      <c r="LD152" s="158"/>
      <c r="LE152" s="158"/>
      <c r="LF152" s="158"/>
      <c r="LG152" s="158"/>
      <c r="LH152" s="158"/>
      <c r="LI152" s="158"/>
      <c r="LJ152" s="158"/>
      <c r="LK152" s="158"/>
      <c r="LL152" s="158"/>
      <c r="LM152" s="158"/>
      <c r="LN152" s="158"/>
      <c r="LO152" s="158"/>
      <c r="LP152" s="158"/>
      <c r="LQ152" s="158"/>
      <c r="LR152" s="158"/>
      <c r="LS152" s="158"/>
      <c r="LT152" s="158"/>
      <c r="LU152" s="158"/>
      <c r="LV152" s="158"/>
      <c r="LW152" s="158"/>
      <c r="LX152" s="158"/>
      <c r="LY152" s="158"/>
      <c r="LZ152" s="158"/>
      <c r="MA152" s="158"/>
      <c r="MB152" s="158"/>
      <c r="MC152" s="158"/>
      <c r="MD152" s="158"/>
      <c r="ME152" s="158"/>
      <c r="MF152" s="158"/>
      <c r="MG152" s="158"/>
      <c r="MH152" s="158"/>
      <c r="MI152" s="158"/>
      <c r="MJ152" s="158"/>
      <c r="MK152" s="158"/>
      <c r="ML152" s="158"/>
      <c r="MM152" s="158"/>
      <c r="MN152" s="158"/>
      <c r="MO152" s="158"/>
      <c r="MP152" s="158"/>
      <c r="MQ152" s="158"/>
      <c r="MR152" s="158"/>
      <c r="MS152" s="158"/>
      <c r="MT152" s="158"/>
      <c r="MU152" s="158"/>
      <c r="MV152" s="158"/>
      <c r="MW152" s="158"/>
      <c r="MX152" s="158"/>
      <c r="MY152" s="158"/>
      <c r="MZ152" s="158"/>
      <c r="NA152" s="158"/>
      <c r="NB152" s="158"/>
      <c r="NC152" s="158"/>
      <c r="ND152" s="158"/>
      <c r="NE152" s="158"/>
      <c r="NF152" s="158"/>
      <c r="NG152" s="158"/>
      <c r="NH152" s="158"/>
      <c r="NI152" s="158"/>
      <c r="NJ152" s="158"/>
      <c r="NK152" s="158"/>
      <c r="NL152" s="158"/>
      <c r="NM152" s="158"/>
      <c r="NN152" s="158"/>
      <c r="NO152" s="158"/>
      <c r="NP152" s="158"/>
      <c r="NQ152" s="158"/>
      <c r="NR152" s="158"/>
      <c r="NS152" s="158"/>
      <c r="NT152" s="158"/>
      <c r="NU152" s="158"/>
      <c r="NV152" s="158"/>
      <c r="NW152" s="158"/>
      <c r="NX152" s="158"/>
      <c r="NY152" s="158"/>
      <c r="NZ152" s="158"/>
      <c r="OA152" s="158"/>
      <c r="OB152" s="158"/>
      <c r="OC152" s="158"/>
      <c r="OD152" s="158"/>
      <c r="OE152" s="158"/>
      <c r="OF152" s="158"/>
      <c r="OG152" s="158"/>
      <c r="OH152" s="158"/>
      <c r="OI152" s="158"/>
      <c r="OJ152" s="158"/>
      <c r="OK152" s="158"/>
      <c r="OL152" s="158"/>
      <c r="OM152" s="158"/>
      <c r="ON152" s="158"/>
      <c r="OO152" s="158"/>
      <c r="OP152" s="158"/>
      <c r="OQ152" s="158"/>
      <c r="OR152" s="158"/>
      <c r="OS152" s="158"/>
      <c r="OT152" s="158"/>
      <c r="OU152" s="158"/>
      <c r="OV152" s="158"/>
      <c r="OW152" s="158"/>
      <c r="OX152" s="158"/>
      <c r="OY152" s="158"/>
      <c r="OZ152" s="158"/>
      <c r="PA152" s="158"/>
      <c r="PB152" s="158"/>
      <c r="PC152" s="158"/>
      <c r="PD152" s="158"/>
      <c r="PE152" s="158"/>
      <c r="PF152" s="158"/>
      <c r="PG152" s="158"/>
      <c r="PH152" s="158"/>
      <c r="PI152" s="158"/>
      <c r="PJ152" s="158"/>
      <c r="PK152" s="158"/>
      <c r="PL152" s="158"/>
      <c r="PM152" s="158"/>
      <c r="PN152" s="158"/>
      <c r="PO152" s="158"/>
      <c r="PP152" s="158"/>
      <c r="PQ152" s="158"/>
      <c r="PR152" s="158"/>
      <c r="PS152" s="158"/>
      <c r="PT152" s="158"/>
      <c r="PU152" s="158"/>
      <c r="PV152" s="158"/>
      <c r="PW152" s="158"/>
      <c r="PX152" s="158"/>
      <c r="PY152" s="158"/>
      <c r="PZ152" s="158"/>
      <c r="QA152" s="158"/>
      <c r="QB152" s="158"/>
      <c r="QC152" s="158"/>
      <c r="QD152" s="158"/>
      <c r="QE152" s="158"/>
      <c r="QF152" s="158"/>
      <c r="QG152" s="158"/>
      <c r="QH152" s="158"/>
      <c r="QI152" s="158"/>
      <c r="QJ152" s="158"/>
      <c r="QK152" s="158"/>
      <c r="QL152" s="158"/>
      <c r="QM152" s="158"/>
      <c r="QN152" s="158"/>
      <c r="QO152" s="158"/>
      <c r="QP152" s="158"/>
      <c r="QQ152" s="158"/>
      <c r="QR152" s="158"/>
      <c r="QS152" s="158"/>
      <c r="QT152" s="158"/>
      <c r="QU152" s="158"/>
      <c r="QV152" s="158"/>
      <c r="QW152" s="158"/>
      <c r="QX152" s="158"/>
      <c r="QY152" s="158"/>
      <c r="QZ152" s="158"/>
      <c r="RA152" s="158"/>
      <c r="RB152" s="158"/>
      <c r="RC152" s="158"/>
      <c r="RD152" s="158"/>
      <c r="RE152" s="158"/>
      <c r="RF152" s="158"/>
      <c r="RG152" s="158"/>
      <c r="RH152" s="158"/>
      <c r="RI152" s="158"/>
      <c r="RJ152" s="158"/>
      <c r="RK152" s="158"/>
      <c r="RL152" s="158"/>
      <c r="RM152" s="158"/>
      <c r="RN152" s="158"/>
      <c r="RO152" s="158"/>
      <c r="RP152" s="158"/>
      <c r="RQ152" s="158"/>
      <c r="RR152" s="158"/>
      <c r="RS152" s="158"/>
      <c r="RT152" s="158"/>
      <c r="RU152" s="158"/>
      <c r="RV152" s="158"/>
      <c r="RW152" s="158"/>
      <c r="RX152" s="158"/>
      <c r="RY152" s="158"/>
      <c r="RZ152" s="158"/>
      <c r="SA152" s="158"/>
      <c r="SB152" s="158"/>
      <c r="SC152" s="158"/>
      <c r="SD152" s="158"/>
      <c r="SE152" s="158"/>
      <c r="SF152" s="158"/>
      <c r="SG152" s="158"/>
      <c r="SH152" s="158"/>
      <c r="SI152" s="158"/>
      <c r="SJ152" s="158"/>
      <c r="SK152" s="158"/>
      <c r="SL152" s="158"/>
      <c r="SM152" s="158"/>
      <c r="SN152" s="158"/>
      <c r="SO152" s="158"/>
      <c r="SP152" s="158"/>
      <c r="SQ152" s="158"/>
      <c r="SR152" s="158"/>
      <c r="SS152" s="158"/>
      <c r="ST152" s="158"/>
      <c r="SU152" s="158"/>
      <c r="SV152" s="158"/>
      <c r="SW152" s="158"/>
      <c r="SX152" s="158"/>
      <c r="SY152" s="158"/>
      <c r="SZ152" s="158"/>
      <c r="TA152" s="158"/>
      <c r="TB152" s="158"/>
      <c r="TC152" s="158"/>
      <c r="TD152" s="158"/>
      <c r="TE152" s="158"/>
      <c r="TF152" s="158"/>
      <c r="TG152" s="158"/>
      <c r="TH152" s="158"/>
      <c r="TI152" s="158"/>
      <c r="TJ152" s="158"/>
      <c r="TK152" s="158"/>
      <c r="TL152" s="158"/>
      <c r="TM152" s="158"/>
      <c r="TN152" s="158"/>
      <c r="TO152" s="158"/>
      <c r="TP152" s="158"/>
      <c r="TQ152" s="158"/>
      <c r="TR152" s="158"/>
      <c r="TS152" s="158"/>
      <c r="TT152" s="158"/>
      <c r="TU152" s="158"/>
      <c r="TV152" s="158"/>
      <c r="TW152" s="158"/>
      <c r="TX152" s="158"/>
      <c r="TY152" s="158"/>
      <c r="TZ152" s="158"/>
      <c r="UA152" s="158"/>
      <c r="UB152" s="158"/>
      <c r="UC152" s="158"/>
      <c r="UD152" s="158"/>
      <c r="UE152" s="158"/>
      <c r="UF152" s="158"/>
      <c r="UG152" s="158"/>
      <c r="UH152" s="158"/>
      <c r="UI152" s="158"/>
      <c r="UJ152" s="158"/>
      <c r="UK152" s="158"/>
      <c r="UL152" s="158"/>
      <c r="UM152" s="158"/>
      <c r="UN152" s="158"/>
      <c r="UO152" s="158"/>
      <c r="UP152" s="158"/>
      <c r="UQ152" s="158"/>
      <c r="UR152" s="158"/>
      <c r="US152" s="158"/>
      <c r="UT152" s="158"/>
      <c r="UU152" s="158"/>
      <c r="UV152" s="158"/>
      <c r="UW152" s="158"/>
      <c r="UX152" s="158"/>
      <c r="UY152" s="158"/>
      <c r="UZ152" s="158"/>
      <c r="VA152" s="158"/>
      <c r="VB152" s="158"/>
      <c r="VC152" s="158"/>
      <c r="VD152" s="158"/>
      <c r="VE152" s="158"/>
      <c r="VF152" s="158"/>
      <c r="VG152" s="158"/>
      <c r="VH152" s="158"/>
      <c r="VI152" s="158"/>
      <c r="VJ152" s="158"/>
      <c r="VK152" s="158"/>
      <c r="VL152" s="158"/>
      <c r="VM152" s="158"/>
      <c r="VN152" s="158"/>
      <c r="VO152" s="158"/>
      <c r="VP152" s="158"/>
      <c r="VQ152" s="158"/>
      <c r="VR152" s="158"/>
      <c r="VS152" s="158"/>
      <c r="VT152" s="158"/>
      <c r="VU152" s="158"/>
      <c r="VV152" s="158"/>
      <c r="VW152" s="158"/>
      <c r="VX152" s="158"/>
      <c r="VY152" s="158"/>
      <c r="VZ152" s="158"/>
      <c r="WA152" s="158"/>
      <c r="WB152" s="158"/>
      <c r="WC152" s="158"/>
      <c r="WD152" s="158"/>
      <c r="WE152" s="158"/>
      <c r="WF152" s="158"/>
      <c r="WG152" s="158"/>
      <c r="WH152" s="158"/>
      <c r="WI152" s="158"/>
      <c r="WJ152" s="158"/>
      <c r="WK152" s="158"/>
      <c r="WL152" s="158"/>
      <c r="WM152" s="158"/>
      <c r="WN152" s="158"/>
      <c r="WO152" s="158"/>
      <c r="WP152" s="158"/>
      <c r="WQ152" s="158"/>
      <c r="WR152" s="158"/>
      <c r="WS152" s="158"/>
      <c r="WT152" s="158"/>
      <c r="WU152" s="158"/>
      <c r="WV152" s="158"/>
      <c r="WW152" s="158"/>
      <c r="WX152" s="158"/>
      <c r="WY152" s="158"/>
      <c r="WZ152" s="158"/>
      <c r="XA152" s="158"/>
      <c r="XB152" s="158"/>
      <c r="XC152" s="158"/>
      <c r="XD152" s="158"/>
      <c r="XE152" s="158"/>
      <c r="XF152" s="158"/>
      <c r="XG152" s="158"/>
      <c r="XH152" s="158"/>
      <c r="XI152" s="158"/>
      <c r="XJ152" s="158"/>
      <c r="XK152" s="158"/>
      <c r="XL152" s="158"/>
      <c r="XM152" s="158"/>
      <c r="XN152" s="158"/>
      <c r="XO152" s="158"/>
      <c r="XP152" s="158"/>
      <c r="XQ152" s="158"/>
      <c r="XR152" s="158"/>
      <c r="XS152" s="158"/>
      <c r="XT152" s="158"/>
      <c r="XU152" s="158"/>
      <c r="XV152" s="158"/>
      <c r="XW152" s="158"/>
      <c r="XX152" s="158"/>
      <c r="XY152" s="158"/>
      <c r="XZ152" s="158"/>
      <c r="YA152" s="158"/>
      <c r="YB152" s="158"/>
      <c r="YC152" s="158"/>
      <c r="YD152" s="158"/>
      <c r="YE152" s="158"/>
      <c r="YF152" s="158"/>
      <c r="YG152" s="158"/>
      <c r="YH152" s="158"/>
      <c r="YI152" s="158"/>
      <c r="YJ152" s="158"/>
      <c r="YK152" s="158"/>
      <c r="YL152" s="158"/>
      <c r="YM152" s="158"/>
      <c r="YN152" s="158"/>
      <c r="YO152" s="158"/>
      <c r="YP152" s="158"/>
      <c r="YQ152" s="158"/>
      <c r="YR152" s="158"/>
      <c r="YS152" s="158"/>
      <c r="YT152" s="158"/>
      <c r="YU152" s="158"/>
      <c r="YV152" s="158"/>
      <c r="YW152" s="158"/>
      <c r="YX152" s="158"/>
      <c r="YY152" s="158"/>
      <c r="YZ152" s="158"/>
      <c r="ZA152" s="158"/>
      <c r="ZB152" s="158"/>
      <c r="ZC152" s="158"/>
      <c r="ZD152" s="158"/>
      <c r="ZE152" s="158"/>
      <c r="ZF152" s="158"/>
      <c r="ZG152" s="158"/>
      <c r="ZH152" s="158"/>
      <c r="ZI152" s="158"/>
      <c r="ZJ152" s="158"/>
      <c r="ZK152" s="158"/>
      <c r="ZL152" s="158"/>
      <c r="ZM152" s="158"/>
      <c r="ZN152" s="158"/>
      <c r="ZO152" s="158"/>
      <c r="ZP152" s="158"/>
      <c r="ZQ152" s="158"/>
      <c r="ZR152" s="158"/>
      <c r="ZS152" s="158"/>
      <c r="ZT152" s="158"/>
      <c r="ZU152" s="158"/>
      <c r="ZV152" s="158"/>
      <c r="ZW152" s="158"/>
      <c r="ZX152" s="158"/>
      <c r="ZY152" s="158"/>
      <c r="ZZ152" s="158"/>
      <c r="AAA152" s="158"/>
      <c r="AAB152" s="158"/>
      <c r="AAC152" s="158"/>
      <c r="AAD152" s="158"/>
      <c r="AAE152" s="158"/>
      <c r="AAF152" s="158"/>
      <c r="AAG152" s="158"/>
      <c r="AAH152" s="158"/>
      <c r="AAI152" s="158"/>
      <c r="AAJ152" s="158"/>
      <c r="AAK152" s="158"/>
      <c r="AAL152" s="158"/>
      <c r="AAM152" s="158"/>
      <c r="AAN152" s="158"/>
      <c r="AAO152" s="158"/>
      <c r="AAP152" s="158"/>
      <c r="AAQ152" s="158"/>
      <c r="AAR152" s="158"/>
      <c r="AAS152" s="158"/>
      <c r="AAT152" s="158"/>
      <c r="AAU152" s="158"/>
      <c r="AAV152" s="158"/>
      <c r="AAW152" s="158"/>
      <c r="AAX152" s="158"/>
      <c r="AAY152" s="158"/>
      <c r="AAZ152" s="158"/>
      <c r="ABA152" s="158"/>
      <c r="ABB152" s="158"/>
      <c r="ABC152" s="158"/>
      <c r="ABD152" s="158"/>
      <c r="ABE152" s="158"/>
      <c r="ABF152" s="158"/>
      <c r="ABG152" s="158"/>
      <c r="ABH152" s="158"/>
      <c r="ABI152" s="158"/>
      <c r="ABJ152" s="158"/>
      <c r="ABK152" s="158"/>
      <c r="ABL152" s="158"/>
      <c r="ABM152" s="158"/>
      <c r="ABN152" s="158"/>
      <c r="ABO152" s="158"/>
      <c r="ABP152" s="158"/>
      <c r="ABQ152" s="158"/>
      <c r="ABR152" s="158"/>
      <c r="ABS152" s="158"/>
      <c r="ABT152" s="158"/>
      <c r="ABU152" s="158"/>
      <c r="ABV152" s="158"/>
      <c r="ABW152" s="158"/>
      <c r="ABX152" s="158"/>
      <c r="ABY152" s="158"/>
      <c r="ABZ152" s="158"/>
      <c r="ACA152" s="158"/>
      <c r="ACB152" s="158"/>
      <c r="ACC152" s="158"/>
      <c r="ACD152" s="158"/>
      <c r="ACE152" s="158"/>
      <c r="ACF152" s="158"/>
      <c r="ACG152" s="158"/>
      <c r="ACH152" s="158"/>
      <c r="ACI152" s="158"/>
      <c r="ACJ152" s="158"/>
      <c r="ACK152" s="158"/>
      <c r="ACL152" s="158"/>
      <c r="ACM152" s="158"/>
      <c r="ACN152" s="158"/>
      <c r="ACO152" s="158"/>
      <c r="ACP152" s="158"/>
      <c r="ACQ152" s="158"/>
      <c r="ACR152" s="158"/>
      <c r="ACS152" s="158"/>
      <c r="ACT152" s="158"/>
      <c r="ACU152" s="158"/>
      <c r="ACV152" s="158"/>
      <c r="ACW152" s="158"/>
      <c r="ACX152" s="158"/>
      <c r="ACY152" s="158"/>
      <c r="ACZ152" s="158"/>
      <c r="ADA152" s="158"/>
      <c r="ADB152" s="158"/>
      <c r="ADC152" s="158"/>
      <c r="ADD152" s="158"/>
      <c r="ADE152" s="158"/>
      <c r="ADF152" s="158"/>
      <c r="ADG152" s="158"/>
      <c r="ADH152" s="158"/>
      <c r="ADI152" s="158"/>
      <c r="ADJ152" s="158"/>
      <c r="ADK152" s="158"/>
      <c r="ADL152" s="158"/>
      <c r="ADM152" s="158"/>
      <c r="ADN152" s="158"/>
      <c r="ADO152" s="158"/>
      <c r="ADP152" s="158"/>
      <c r="ADQ152" s="158"/>
      <c r="ADR152" s="158"/>
      <c r="ADS152" s="158"/>
      <c r="ADT152" s="158"/>
      <c r="ADU152" s="158"/>
      <c r="ADV152" s="158"/>
      <c r="ADW152" s="158"/>
      <c r="ADX152" s="158"/>
      <c r="ADY152" s="158"/>
      <c r="ADZ152" s="158"/>
      <c r="AEA152" s="158"/>
      <c r="AEB152" s="158"/>
      <c r="AEC152" s="158"/>
      <c r="AED152" s="158"/>
      <c r="AEE152" s="158"/>
      <c r="AEF152" s="158"/>
      <c r="AEG152" s="158"/>
      <c r="AEH152" s="158"/>
      <c r="AEI152" s="158"/>
      <c r="AEJ152" s="158"/>
      <c r="AEK152" s="158"/>
      <c r="AEL152" s="158"/>
      <c r="AEM152" s="158"/>
      <c r="AEN152" s="158"/>
      <c r="AEO152" s="158"/>
      <c r="AEP152" s="158"/>
      <c r="AEQ152" s="158"/>
      <c r="AER152" s="158"/>
      <c r="AES152" s="158"/>
      <c r="AET152" s="158"/>
      <c r="AEU152" s="158"/>
      <c r="AEV152" s="158"/>
      <c r="AEW152" s="158"/>
      <c r="AEX152" s="158"/>
      <c r="AEY152" s="158"/>
      <c r="AEZ152" s="158"/>
      <c r="AFA152" s="158"/>
      <c r="AFB152" s="158"/>
      <c r="AFC152" s="158"/>
      <c r="AFD152" s="158"/>
      <c r="AFE152" s="158"/>
      <c r="AFF152" s="158"/>
      <c r="AFG152" s="158"/>
      <c r="AFH152" s="158"/>
      <c r="AFI152" s="158"/>
      <c r="AFJ152" s="158"/>
      <c r="AFK152" s="158"/>
      <c r="AFL152" s="158"/>
      <c r="AFM152" s="158"/>
      <c r="AFN152" s="158"/>
      <c r="AFO152" s="158"/>
      <c r="AFP152" s="158"/>
      <c r="AFQ152" s="158"/>
      <c r="AFR152" s="158"/>
      <c r="AFS152" s="158"/>
      <c r="AFT152" s="158"/>
      <c r="AFU152" s="158"/>
      <c r="AFV152" s="158"/>
      <c r="AFW152" s="158"/>
      <c r="AFX152" s="158"/>
      <c r="AFY152" s="158"/>
      <c r="AFZ152" s="158"/>
      <c r="AGA152" s="158"/>
      <c r="AGB152" s="158"/>
      <c r="AGC152" s="158"/>
      <c r="AGD152" s="158"/>
      <c r="AGE152" s="158"/>
      <c r="AGF152" s="158"/>
      <c r="AGG152" s="158"/>
      <c r="AGH152" s="158"/>
      <c r="AGI152" s="158"/>
      <c r="AGJ152" s="158"/>
      <c r="AGK152" s="158"/>
      <c r="AGL152" s="158"/>
      <c r="AGM152" s="158"/>
      <c r="AGN152" s="158"/>
      <c r="AGO152" s="158"/>
      <c r="AGP152" s="158"/>
      <c r="AGQ152" s="158"/>
      <c r="AGR152" s="158"/>
      <c r="AGS152" s="158"/>
      <c r="AGT152" s="158"/>
      <c r="AGU152" s="158"/>
      <c r="AGV152" s="158"/>
      <c r="AGW152" s="158"/>
      <c r="AGX152" s="158"/>
      <c r="AGY152" s="158"/>
      <c r="AGZ152" s="158"/>
      <c r="AHA152" s="158"/>
      <c r="AHB152" s="158"/>
      <c r="AHC152" s="158"/>
      <c r="AHD152" s="158"/>
      <c r="AHE152" s="158"/>
      <c r="AHF152" s="158"/>
      <c r="AHG152" s="158"/>
      <c r="AHH152" s="158"/>
      <c r="AHI152" s="158"/>
      <c r="AHJ152" s="158"/>
      <c r="AHK152" s="158"/>
      <c r="AHL152" s="158"/>
      <c r="AHM152" s="158"/>
      <c r="AHN152" s="158"/>
      <c r="AHO152" s="158"/>
      <c r="AHP152" s="158"/>
      <c r="AHQ152" s="158"/>
      <c r="AHR152" s="158"/>
      <c r="AHS152" s="158"/>
      <c r="AHT152" s="158"/>
      <c r="AHU152" s="158"/>
      <c r="AHV152" s="158"/>
      <c r="AHW152" s="158"/>
      <c r="AHX152" s="158"/>
      <c r="AHY152" s="158"/>
      <c r="AHZ152" s="158"/>
      <c r="AIA152" s="158"/>
      <c r="AIB152" s="158"/>
      <c r="AIC152" s="158"/>
      <c r="AID152" s="158"/>
      <c r="AIE152" s="158"/>
      <c r="AIF152" s="158"/>
      <c r="AIG152" s="158"/>
      <c r="AIH152" s="158"/>
      <c r="AII152" s="158"/>
      <c r="AIJ152" s="158"/>
      <c r="AIK152" s="158"/>
      <c r="AIL152" s="158"/>
      <c r="AIM152" s="158"/>
      <c r="AIN152" s="158"/>
      <c r="AIO152" s="158"/>
      <c r="AIP152" s="158"/>
      <c r="AIQ152" s="158"/>
      <c r="AIR152" s="158"/>
      <c r="AIS152" s="158"/>
      <c r="AIT152" s="158"/>
      <c r="AIU152" s="158"/>
      <c r="AIV152" s="158"/>
      <c r="AIW152" s="158"/>
      <c r="AIX152" s="158"/>
      <c r="AIY152" s="158"/>
      <c r="AIZ152" s="158"/>
      <c r="AJA152" s="158"/>
      <c r="AJB152" s="158"/>
      <c r="AJC152" s="158"/>
      <c r="AJD152" s="158"/>
      <c r="AJE152" s="158"/>
      <c r="AJF152" s="158"/>
      <c r="AJG152" s="158"/>
      <c r="AJH152" s="158"/>
      <c r="AJI152" s="158"/>
      <c r="AJJ152" s="158"/>
      <c r="AJK152" s="158"/>
      <c r="AJL152" s="158"/>
      <c r="AJM152" s="158"/>
      <c r="AJN152" s="158"/>
      <c r="AJO152" s="158"/>
      <c r="AJP152" s="158"/>
      <c r="AJQ152" s="158"/>
      <c r="AJR152" s="158"/>
      <c r="AJS152" s="158"/>
      <c r="AJT152" s="158"/>
      <c r="AJU152" s="158"/>
      <c r="AJV152" s="158"/>
      <c r="AJW152" s="158"/>
      <c r="AJX152" s="158"/>
      <c r="AJY152" s="158"/>
      <c r="AJZ152" s="158"/>
      <c r="AKA152" s="158"/>
      <c r="AKB152" s="158"/>
      <c r="AKC152" s="158"/>
      <c r="AKD152" s="158"/>
      <c r="AKE152" s="158"/>
      <c r="AKF152" s="158"/>
      <c r="AKG152" s="158"/>
      <c r="AKH152" s="158"/>
      <c r="AKI152" s="158"/>
      <c r="AKJ152" s="158"/>
      <c r="AKK152" s="158"/>
      <c r="AKL152" s="158"/>
      <c r="AKM152" s="158"/>
      <c r="AKN152" s="158"/>
      <c r="AKO152" s="158"/>
      <c r="AKP152" s="158"/>
      <c r="AKQ152" s="158"/>
      <c r="AKR152" s="158"/>
      <c r="AKS152" s="158"/>
      <c r="AKT152" s="158"/>
      <c r="AKU152" s="158"/>
      <c r="AKV152" s="158"/>
      <c r="AKW152" s="158"/>
      <c r="AKX152" s="158"/>
      <c r="AKY152" s="158"/>
      <c r="AKZ152" s="158"/>
      <c r="ALA152" s="158"/>
      <c r="ALB152" s="158"/>
      <c r="ALC152" s="158"/>
      <c r="ALD152" s="158"/>
      <c r="ALE152" s="158"/>
      <c r="ALF152" s="158"/>
      <c r="ALG152" s="158"/>
      <c r="ALH152" s="158"/>
      <c r="ALI152" s="158"/>
      <c r="ALJ152" s="158"/>
      <c r="ALK152" s="158"/>
      <c r="ALL152" s="158"/>
      <c r="ALM152" s="158"/>
      <c r="ALN152" s="158"/>
      <c r="ALO152" s="158"/>
      <c r="ALP152" s="158"/>
      <c r="ALQ152" s="158"/>
      <c r="ALR152" s="158"/>
      <c r="ALS152" s="158"/>
      <c r="ALT152" s="158"/>
      <c r="ALU152" s="158"/>
      <c r="ALV152" s="158"/>
      <c r="ALW152" s="158"/>
      <c r="ALX152" s="158"/>
      <c r="ALY152" s="158"/>
      <c r="ALZ152" s="158"/>
      <c r="AMA152" s="158"/>
      <c r="AMB152" s="158"/>
      <c r="AMC152" s="158"/>
      <c r="AMD152" s="158"/>
      <c r="AME152" s="158"/>
      <c r="AMF152" s="158"/>
      <c r="AMG152" s="158"/>
      <c r="AMH152" s="158"/>
      <c r="AMI152" s="158"/>
      <c r="AMJ152" s="158"/>
      <c r="AMK152" s="158"/>
      <c r="AML152" s="158"/>
      <c r="AMM152" s="158"/>
      <c r="AMN152" s="158"/>
      <c r="AMO152" s="158"/>
      <c r="AMP152" s="158"/>
      <c r="AMQ152" s="158"/>
      <c r="AMR152" s="158"/>
      <c r="AMS152" s="158"/>
      <c r="AMT152" s="158"/>
      <c r="AMU152" s="158"/>
      <c r="AMV152" s="158"/>
      <c r="AMW152" s="158"/>
      <c r="AMX152" s="158"/>
      <c r="AMY152" s="158"/>
      <c r="AMZ152" s="158"/>
      <c r="ANA152" s="158"/>
      <c r="ANB152" s="158"/>
      <c r="ANC152" s="158"/>
      <c r="AND152" s="158"/>
      <c r="ANE152" s="158"/>
      <c r="ANF152" s="158"/>
      <c r="ANG152" s="158"/>
      <c r="ANH152" s="158"/>
      <c r="ANI152" s="158"/>
      <c r="ANJ152" s="158"/>
      <c r="ANK152" s="158"/>
      <c r="ANL152" s="158"/>
      <c r="ANM152" s="158"/>
      <c r="ANN152" s="158"/>
      <c r="ANO152" s="158"/>
      <c r="ANP152" s="158"/>
      <c r="ANQ152" s="158"/>
      <c r="ANR152" s="158"/>
      <c r="ANS152" s="158"/>
      <c r="ANT152" s="158"/>
      <c r="ANU152" s="158"/>
      <c r="ANV152" s="158"/>
      <c r="ANW152" s="158"/>
      <c r="ANX152" s="158"/>
      <c r="ANY152" s="158"/>
      <c r="ANZ152" s="158"/>
      <c r="AOA152" s="158"/>
      <c r="AOB152" s="158"/>
      <c r="AOC152" s="158"/>
      <c r="AOD152" s="158"/>
      <c r="AOE152" s="158"/>
      <c r="AOF152" s="158"/>
      <c r="AOG152" s="158"/>
      <c r="AOH152" s="158"/>
      <c r="AOI152" s="158"/>
      <c r="AOJ152" s="158"/>
      <c r="AOK152" s="158"/>
      <c r="AOL152" s="158"/>
      <c r="AOM152" s="158"/>
      <c r="AON152" s="158"/>
      <c r="AOO152" s="158"/>
      <c r="AOP152" s="158"/>
      <c r="AOQ152" s="158"/>
      <c r="AOR152" s="158"/>
      <c r="AOS152" s="158"/>
      <c r="AOT152" s="158"/>
      <c r="AOU152" s="158"/>
      <c r="AOV152" s="158"/>
      <c r="AOW152" s="158"/>
      <c r="AOX152" s="158"/>
      <c r="AOY152" s="158"/>
      <c r="AOZ152" s="158"/>
      <c r="APA152" s="158"/>
      <c r="APB152" s="158"/>
      <c r="APC152" s="158"/>
      <c r="APD152" s="158"/>
      <c r="APE152" s="158"/>
      <c r="APF152" s="158"/>
      <c r="APG152" s="158"/>
      <c r="APH152" s="158"/>
      <c r="API152" s="158"/>
      <c r="APJ152" s="158"/>
      <c r="APK152" s="158"/>
      <c r="APL152" s="158"/>
      <c r="APM152" s="158"/>
      <c r="APN152" s="158"/>
      <c r="APO152" s="158"/>
      <c r="APP152" s="158"/>
      <c r="APQ152" s="158"/>
      <c r="APR152" s="158"/>
      <c r="APS152" s="158"/>
      <c r="APT152" s="158"/>
      <c r="APU152" s="158"/>
      <c r="APV152" s="158"/>
      <c r="APW152" s="158"/>
      <c r="APX152" s="158"/>
      <c r="APY152" s="158"/>
      <c r="APZ152" s="158"/>
      <c r="AQA152" s="158"/>
      <c r="AQB152" s="158"/>
      <c r="AQC152" s="158"/>
      <c r="AQD152" s="158"/>
      <c r="AQE152" s="158"/>
      <c r="AQF152" s="158"/>
      <c r="AQG152" s="158"/>
      <c r="AQH152" s="158"/>
      <c r="AQI152" s="158"/>
      <c r="AQJ152" s="158"/>
      <c r="AQK152" s="158"/>
      <c r="AQL152" s="158"/>
      <c r="AQM152" s="158"/>
      <c r="AQN152" s="158"/>
      <c r="AQO152" s="158"/>
      <c r="AQP152" s="158"/>
      <c r="AQQ152" s="158"/>
      <c r="AQR152" s="158"/>
      <c r="AQS152" s="158"/>
      <c r="AQT152" s="158"/>
      <c r="AQU152" s="158"/>
      <c r="AQV152" s="158"/>
      <c r="AQW152" s="158"/>
      <c r="AQX152" s="158"/>
      <c r="AQY152" s="158"/>
      <c r="AQZ152" s="158"/>
      <c r="ARA152" s="158"/>
      <c r="ARB152" s="158"/>
      <c r="ARC152" s="158"/>
      <c r="ARD152" s="158"/>
      <c r="ARE152" s="158"/>
      <c r="ARF152" s="158"/>
      <c r="ARG152" s="158"/>
      <c r="ARH152" s="158"/>
      <c r="ARI152" s="158"/>
      <c r="ARJ152" s="158"/>
      <c r="ARK152" s="158"/>
      <c r="ARL152" s="158"/>
      <c r="ARM152" s="158"/>
      <c r="ARN152" s="158"/>
      <c r="ARO152" s="158"/>
      <c r="ARP152" s="158"/>
      <c r="ARQ152" s="158"/>
      <c r="ARR152" s="158"/>
      <c r="ARS152" s="158"/>
      <c r="ART152" s="158"/>
      <c r="ARU152" s="158"/>
      <c r="ARV152" s="158"/>
      <c r="ARW152" s="158"/>
      <c r="ARX152" s="158"/>
      <c r="ARY152" s="158"/>
      <c r="ARZ152" s="158"/>
      <c r="ASA152" s="158"/>
      <c r="ASB152" s="158"/>
      <c r="ASC152" s="158"/>
      <c r="ASD152" s="158"/>
      <c r="ASE152" s="158"/>
      <c r="ASF152" s="158"/>
      <c r="ASG152" s="158"/>
      <c r="ASH152" s="158"/>
      <c r="ASI152" s="158"/>
      <c r="ASJ152" s="158"/>
      <c r="ASK152" s="158"/>
      <c r="ASL152" s="158"/>
      <c r="ASM152" s="158"/>
      <c r="ASN152" s="158"/>
      <c r="ASO152" s="158"/>
      <c r="ASP152" s="158"/>
      <c r="ASQ152" s="158"/>
      <c r="ASR152" s="158"/>
      <c r="ASS152" s="158"/>
      <c r="AST152" s="158"/>
      <c r="ASU152" s="158"/>
      <c r="ASV152" s="158"/>
      <c r="ASW152" s="158"/>
      <c r="ASX152" s="158"/>
      <c r="ASY152" s="158"/>
      <c r="ASZ152" s="158"/>
      <c r="ATA152" s="158"/>
      <c r="ATB152" s="158"/>
      <c r="ATC152" s="158"/>
      <c r="ATD152" s="158"/>
      <c r="ATE152" s="158"/>
      <c r="ATF152" s="158"/>
      <c r="ATG152" s="158"/>
      <c r="ATH152" s="158"/>
      <c r="ATI152" s="158"/>
      <c r="ATJ152" s="158"/>
      <c r="ATK152" s="158"/>
      <c r="ATL152" s="158"/>
      <c r="ATM152" s="158"/>
      <c r="ATN152" s="158"/>
      <c r="ATO152" s="158"/>
      <c r="ATP152" s="158"/>
      <c r="ATQ152" s="158"/>
      <c r="ATR152" s="158"/>
      <c r="ATS152" s="158"/>
      <c r="ATT152" s="158"/>
      <c r="ATU152" s="158"/>
      <c r="ATV152" s="158"/>
      <c r="ATW152" s="158"/>
      <c r="ATX152" s="158"/>
      <c r="ATY152" s="158"/>
      <c r="ATZ152" s="158"/>
      <c r="AUA152" s="158"/>
      <c r="AUB152" s="158"/>
      <c r="AUC152" s="158"/>
      <c r="AUD152" s="158"/>
      <c r="AUE152" s="158"/>
      <c r="AUF152" s="158"/>
      <c r="AUG152" s="158"/>
      <c r="AUH152" s="158"/>
      <c r="AUI152" s="158"/>
      <c r="AUJ152" s="158"/>
      <c r="AUK152" s="158"/>
      <c r="AUL152" s="158"/>
      <c r="AUM152" s="158"/>
      <c r="AUN152" s="158"/>
      <c r="AUO152" s="158"/>
      <c r="AUP152" s="158"/>
      <c r="AUQ152" s="158"/>
      <c r="AUR152" s="158"/>
      <c r="AUS152" s="158"/>
      <c r="AUT152" s="158"/>
      <c r="AUU152" s="158"/>
      <c r="AUV152" s="158"/>
      <c r="AUW152" s="158"/>
      <c r="AUX152" s="158"/>
      <c r="AUY152" s="158"/>
      <c r="AUZ152" s="158"/>
      <c r="AVA152" s="158"/>
      <c r="AVB152" s="158"/>
      <c r="AVC152" s="158"/>
      <c r="AVD152" s="158"/>
      <c r="AVE152" s="158"/>
      <c r="AVF152" s="158"/>
      <c r="AVG152" s="158"/>
      <c r="AVH152" s="158"/>
      <c r="AVI152" s="158"/>
      <c r="AVJ152" s="158"/>
      <c r="AVK152" s="158"/>
      <c r="AVL152" s="158"/>
      <c r="AVM152" s="158"/>
      <c r="AVN152" s="158"/>
      <c r="AVO152" s="158"/>
      <c r="AVP152" s="158"/>
      <c r="AVQ152" s="158"/>
      <c r="AVR152" s="158"/>
      <c r="AVS152" s="158"/>
      <c r="AVT152" s="158"/>
      <c r="AVU152" s="158"/>
      <c r="AVV152" s="158"/>
      <c r="AVW152" s="158"/>
      <c r="AVX152" s="158"/>
      <c r="AVY152" s="158"/>
      <c r="AVZ152" s="158"/>
      <c r="AWA152" s="158"/>
      <c r="AWB152" s="158"/>
      <c r="AWC152" s="158"/>
      <c r="AWD152" s="158"/>
      <c r="AWE152" s="158"/>
      <c r="AWF152" s="158"/>
      <c r="AWG152" s="158"/>
      <c r="AWH152" s="158"/>
      <c r="AWI152" s="158"/>
      <c r="AWJ152" s="158"/>
      <c r="AWK152" s="158"/>
      <c r="AWL152" s="158"/>
      <c r="AWM152" s="158"/>
      <c r="AWN152" s="158"/>
      <c r="AWO152" s="158"/>
      <c r="AWP152" s="158"/>
      <c r="AWQ152" s="158"/>
      <c r="AWR152" s="158"/>
      <c r="AWS152" s="158"/>
      <c r="AWT152" s="158"/>
      <c r="AWU152" s="158"/>
      <c r="AWV152" s="158"/>
      <c r="AWW152" s="158"/>
      <c r="AWX152" s="158"/>
      <c r="AWY152" s="158"/>
      <c r="AWZ152" s="158"/>
      <c r="AXA152" s="158"/>
      <c r="AXB152" s="158"/>
      <c r="AXC152" s="158"/>
      <c r="AXD152" s="158"/>
      <c r="AXE152" s="158"/>
      <c r="AXF152" s="158"/>
      <c r="AXG152" s="158"/>
      <c r="AXH152" s="158"/>
      <c r="AXI152" s="158"/>
      <c r="AXJ152" s="158"/>
      <c r="AXK152" s="158"/>
      <c r="AXL152" s="158"/>
      <c r="AXM152" s="158"/>
      <c r="AXN152" s="158"/>
      <c r="AXO152" s="158"/>
      <c r="AXP152" s="158"/>
      <c r="AXQ152" s="158"/>
      <c r="AXR152" s="158"/>
      <c r="AXS152" s="158"/>
      <c r="AXT152" s="158"/>
      <c r="AXU152" s="158"/>
      <c r="AXV152" s="158"/>
      <c r="AXW152" s="158"/>
      <c r="AXX152" s="158"/>
      <c r="AXY152" s="158"/>
      <c r="AXZ152" s="158"/>
      <c r="AYA152" s="158"/>
      <c r="AYB152" s="158"/>
      <c r="AYC152" s="158"/>
      <c r="AYD152" s="158"/>
      <c r="AYE152" s="158"/>
      <c r="AYF152" s="158"/>
      <c r="AYG152" s="158"/>
      <c r="AYH152" s="158"/>
      <c r="AYI152" s="158"/>
      <c r="AYJ152" s="158"/>
      <c r="AYK152" s="158"/>
      <c r="AYL152" s="158"/>
      <c r="AYM152" s="158"/>
      <c r="AYN152" s="158"/>
      <c r="AYO152" s="158"/>
      <c r="AYP152" s="158"/>
      <c r="AYQ152" s="158"/>
      <c r="AYR152" s="158"/>
      <c r="AYS152" s="158"/>
      <c r="AYT152" s="158"/>
      <c r="AYU152" s="158"/>
      <c r="AYV152" s="158"/>
      <c r="AYW152" s="158"/>
      <c r="AYX152" s="158"/>
      <c r="AYY152" s="158"/>
      <c r="AYZ152" s="158"/>
      <c r="AZA152" s="158"/>
      <c r="AZB152" s="158"/>
      <c r="AZC152" s="158"/>
      <c r="AZD152" s="158"/>
      <c r="AZE152" s="158"/>
      <c r="AZF152" s="158"/>
      <c r="AZG152" s="158"/>
      <c r="AZH152" s="158"/>
      <c r="AZI152" s="158"/>
      <c r="AZJ152" s="158"/>
      <c r="AZK152" s="158"/>
      <c r="AZL152" s="158"/>
      <c r="AZM152" s="158"/>
      <c r="AZN152" s="158"/>
      <c r="AZO152" s="158"/>
      <c r="AZP152" s="158"/>
      <c r="AZQ152" s="158"/>
      <c r="AZR152" s="158"/>
      <c r="AZS152" s="158"/>
      <c r="AZT152" s="158"/>
      <c r="AZU152" s="158"/>
      <c r="AZV152" s="158"/>
      <c r="AZW152" s="158"/>
      <c r="AZX152" s="158"/>
      <c r="AZY152" s="158"/>
      <c r="AZZ152" s="158"/>
      <c r="BAA152" s="158"/>
      <c r="BAB152" s="158"/>
      <c r="BAC152" s="158"/>
      <c r="BAD152" s="158"/>
      <c r="BAE152" s="158"/>
      <c r="BAF152" s="158"/>
      <c r="BAG152" s="158"/>
      <c r="BAH152" s="158"/>
      <c r="BAI152" s="158"/>
      <c r="BAJ152" s="158"/>
      <c r="BAK152" s="158"/>
      <c r="BAL152" s="158"/>
      <c r="BAM152" s="158"/>
      <c r="BAN152" s="158"/>
      <c r="BAO152" s="158"/>
      <c r="BAP152" s="158"/>
      <c r="BAQ152" s="158"/>
      <c r="BAR152" s="158"/>
      <c r="BAS152" s="158"/>
      <c r="BAT152" s="158"/>
      <c r="BAU152" s="158"/>
      <c r="BAV152" s="158"/>
      <c r="BAW152" s="158"/>
      <c r="BAX152" s="158"/>
      <c r="BAY152" s="158"/>
      <c r="BAZ152" s="158"/>
      <c r="BBA152" s="158"/>
      <c r="BBB152" s="158"/>
      <c r="BBC152" s="158"/>
      <c r="BBD152" s="158"/>
      <c r="BBE152" s="158"/>
      <c r="BBF152" s="158"/>
      <c r="BBG152" s="158"/>
      <c r="BBH152" s="158"/>
      <c r="BBI152" s="158"/>
      <c r="BBJ152" s="158"/>
      <c r="BBK152" s="158"/>
      <c r="BBL152" s="158"/>
      <c r="BBM152" s="158"/>
      <c r="BBN152" s="158"/>
      <c r="BBO152" s="158"/>
      <c r="BBP152" s="158"/>
      <c r="BBQ152" s="158"/>
      <c r="BBR152" s="158"/>
      <c r="BBS152" s="158"/>
      <c r="BBT152" s="158"/>
      <c r="BBU152" s="158"/>
      <c r="BBV152" s="158"/>
      <c r="BBW152" s="158"/>
      <c r="BBX152" s="158"/>
      <c r="BBY152" s="158"/>
      <c r="BBZ152" s="158"/>
      <c r="BCA152" s="158"/>
      <c r="BCB152" s="158"/>
      <c r="BCC152" s="158"/>
      <c r="BCD152" s="158"/>
      <c r="BCE152" s="158"/>
      <c r="BCF152" s="158"/>
      <c r="BCG152" s="158"/>
      <c r="BCH152" s="158"/>
      <c r="BCI152" s="158"/>
      <c r="BCJ152" s="158"/>
      <c r="BCK152" s="158"/>
      <c r="BCL152" s="158"/>
      <c r="BCM152" s="158"/>
      <c r="BCN152" s="158"/>
      <c r="BCO152" s="158"/>
      <c r="BCP152" s="158"/>
      <c r="BCQ152" s="158"/>
      <c r="BCR152" s="158"/>
      <c r="BCS152" s="158"/>
      <c r="BCT152" s="158"/>
      <c r="BCU152" s="158"/>
      <c r="BCV152" s="158"/>
      <c r="BCW152" s="158"/>
      <c r="BCX152" s="158"/>
      <c r="BCY152" s="158"/>
      <c r="BCZ152" s="158"/>
      <c r="BDA152" s="158"/>
      <c r="BDB152" s="158"/>
      <c r="BDC152" s="158"/>
      <c r="BDD152" s="158"/>
      <c r="BDE152" s="158"/>
      <c r="BDF152" s="158"/>
      <c r="BDG152" s="158"/>
      <c r="BDH152" s="158"/>
      <c r="BDI152" s="158"/>
      <c r="BDJ152" s="158"/>
      <c r="BDK152" s="158"/>
      <c r="BDL152" s="158"/>
      <c r="BDM152" s="158"/>
      <c r="BDN152" s="158"/>
      <c r="BDO152" s="158"/>
      <c r="BDP152" s="158"/>
      <c r="BDQ152" s="158"/>
      <c r="BDR152" s="158"/>
      <c r="BDS152" s="158"/>
      <c r="BDT152" s="158"/>
      <c r="BDU152" s="158"/>
      <c r="BDV152" s="158"/>
      <c r="BDW152" s="158"/>
      <c r="BDX152" s="158"/>
      <c r="BDY152" s="158"/>
      <c r="BDZ152" s="158"/>
      <c r="BEA152" s="158"/>
      <c r="BEB152" s="158"/>
      <c r="BEC152" s="158"/>
      <c r="BED152" s="158"/>
      <c r="BEE152" s="158"/>
      <c r="BEF152" s="158"/>
      <c r="BEG152" s="158"/>
      <c r="BEH152" s="158"/>
      <c r="BEI152" s="158"/>
      <c r="BEJ152" s="158"/>
      <c r="BEK152" s="158"/>
      <c r="BEL152" s="158"/>
      <c r="BEM152" s="158"/>
      <c r="BEN152" s="158"/>
      <c r="BEO152" s="158"/>
      <c r="BEP152" s="158"/>
      <c r="BEQ152" s="158"/>
      <c r="BER152" s="158"/>
      <c r="BES152" s="158"/>
      <c r="BET152" s="158"/>
      <c r="BEU152" s="158"/>
      <c r="BEV152" s="158"/>
      <c r="BEW152" s="158"/>
      <c r="BEX152" s="158"/>
      <c r="BEY152" s="158"/>
      <c r="BEZ152" s="158"/>
      <c r="BFA152" s="158"/>
      <c r="BFB152" s="158"/>
      <c r="BFC152" s="158"/>
      <c r="BFD152" s="158"/>
      <c r="BFE152" s="158"/>
      <c r="BFF152" s="158"/>
      <c r="BFG152" s="158"/>
      <c r="BFH152" s="158"/>
      <c r="BFI152" s="158"/>
      <c r="BFJ152" s="158"/>
      <c r="BFK152" s="158"/>
      <c r="BFL152" s="158"/>
      <c r="BFM152" s="158"/>
      <c r="BFN152" s="158"/>
      <c r="BFO152" s="158"/>
      <c r="BFP152" s="158"/>
      <c r="BFQ152" s="158"/>
      <c r="BFR152" s="158"/>
      <c r="BFS152" s="158"/>
      <c r="BFT152" s="158"/>
      <c r="BFU152" s="158"/>
      <c r="BFV152" s="158"/>
      <c r="BFW152" s="158"/>
      <c r="BFX152" s="158"/>
      <c r="BFY152" s="158"/>
      <c r="BFZ152" s="158"/>
      <c r="BGA152" s="158"/>
      <c r="BGB152" s="158"/>
      <c r="BGC152" s="158"/>
      <c r="BGD152" s="158"/>
      <c r="BGE152" s="158"/>
      <c r="BGF152" s="158"/>
      <c r="BGG152" s="158"/>
      <c r="BGH152" s="158"/>
      <c r="BGI152" s="158"/>
      <c r="BGJ152" s="158"/>
      <c r="BGK152" s="158"/>
      <c r="BGL152" s="158"/>
      <c r="BGM152" s="158"/>
      <c r="BGN152" s="158"/>
      <c r="BGO152" s="158"/>
      <c r="BGP152" s="158"/>
      <c r="BGQ152" s="158"/>
      <c r="BGR152" s="158"/>
      <c r="BGS152" s="158"/>
      <c r="BGT152" s="158"/>
      <c r="BGU152" s="158"/>
      <c r="BGV152" s="158"/>
      <c r="BGW152" s="158"/>
      <c r="BGX152" s="158"/>
      <c r="BGY152" s="158"/>
      <c r="BGZ152" s="158"/>
      <c r="BHA152" s="158"/>
      <c r="BHB152" s="158"/>
      <c r="BHC152" s="158"/>
      <c r="BHD152" s="158"/>
      <c r="BHE152" s="158"/>
      <c r="BHF152" s="158"/>
      <c r="BHG152" s="158"/>
      <c r="BHH152" s="158"/>
      <c r="BHI152" s="158"/>
      <c r="BHJ152" s="158"/>
      <c r="BHK152" s="158"/>
      <c r="BHL152" s="158"/>
      <c r="BHM152" s="158"/>
      <c r="BHN152" s="158"/>
      <c r="BHO152" s="158"/>
      <c r="BHP152" s="158"/>
      <c r="BHQ152" s="158"/>
      <c r="BHR152" s="158"/>
      <c r="BHS152" s="158"/>
      <c r="BHT152" s="158"/>
      <c r="BHU152" s="158"/>
      <c r="BHV152" s="158"/>
      <c r="BHW152" s="158"/>
      <c r="BHX152" s="158"/>
      <c r="BHY152" s="158"/>
      <c r="BHZ152" s="158"/>
      <c r="BIA152" s="158"/>
      <c r="BIB152" s="158"/>
      <c r="BIC152" s="158"/>
      <c r="BID152" s="158"/>
      <c r="BIE152" s="158"/>
      <c r="BIF152" s="158"/>
      <c r="BIG152" s="158"/>
      <c r="BIH152" s="158"/>
      <c r="BII152" s="158"/>
      <c r="BIJ152" s="158"/>
      <c r="BIK152" s="158"/>
      <c r="BIL152" s="158"/>
      <c r="BIM152" s="158"/>
      <c r="BIN152" s="158"/>
      <c r="BIO152" s="158"/>
      <c r="BIP152" s="158"/>
      <c r="BIQ152" s="158"/>
      <c r="BIR152" s="158"/>
      <c r="BIS152" s="158"/>
      <c r="BIT152" s="158"/>
      <c r="BIU152" s="158"/>
      <c r="BIV152" s="158"/>
      <c r="BIW152" s="158"/>
      <c r="BIX152" s="158"/>
      <c r="BIY152" s="158"/>
      <c r="BIZ152" s="158"/>
      <c r="BJA152" s="158"/>
      <c r="BJB152" s="158"/>
      <c r="BJC152" s="158"/>
      <c r="BJD152" s="158"/>
      <c r="BJE152" s="158"/>
      <c r="BJF152" s="158"/>
      <c r="BJG152" s="158"/>
      <c r="BJH152" s="158"/>
      <c r="BJI152" s="158"/>
      <c r="BJJ152" s="158"/>
      <c r="BJK152" s="158"/>
      <c r="BJL152" s="158"/>
      <c r="BJM152" s="158"/>
      <c r="BJN152" s="158"/>
      <c r="BJO152" s="158"/>
      <c r="BJP152" s="158"/>
      <c r="BJQ152" s="158"/>
      <c r="BJR152" s="158"/>
      <c r="BJS152" s="158"/>
      <c r="BJT152" s="158"/>
      <c r="BJU152" s="158"/>
      <c r="BJV152" s="158"/>
      <c r="BJW152" s="158"/>
      <c r="BJX152" s="158"/>
      <c r="BJY152" s="158"/>
      <c r="BJZ152" s="158"/>
      <c r="BKA152" s="158"/>
      <c r="BKB152" s="158"/>
      <c r="BKC152" s="158"/>
      <c r="BKD152" s="158"/>
      <c r="BKE152" s="158"/>
      <c r="BKF152" s="158"/>
      <c r="BKG152" s="158"/>
      <c r="BKH152" s="158"/>
      <c r="BKI152" s="158"/>
      <c r="BKJ152" s="158"/>
      <c r="BKK152" s="158"/>
      <c r="BKL152" s="158"/>
      <c r="BKM152" s="158"/>
      <c r="BKN152" s="158"/>
      <c r="BKO152" s="158"/>
      <c r="BKP152" s="158"/>
      <c r="BKQ152" s="158"/>
      <c r="BKR152" s="158"/>
      <c r="BKS152" s="158"/>
      <c r="BKT152" s="158"/>
      <c r="BKU152" s="158"/>
      <c r="BKV152" s="158"/>
      <c r="BKW152" s="158"/>
      <c r="BKX152" s="158"/>
      <c r="BKY152" s="158"/>
      <c r="BKZ152" s="158"/>
      <c r="BLA152" s="158"/>
      <c r="BLB152" s="158"/>
      <c r="BLC152" s="158"/>
      <c r="BLD152" s="158"/>
      <c r="BLE152" s="158"/>
      <c r="BLF152" s="158"/>
      <c r="BLG152" s="158"/>
      <c r="BLH152" s="158"/>
      <c r="BLI152" s="158"/>
      <c r="BLJ152" s="158"/>
      <c r="BLK152" s="158"/>
      <c r="BLL152" s="158"/>
      <c r="BLM152" s="158"/>
      <c r="BLN152" s="158"/>
      <c r="BLO152" s="158"/>
      <c r="BLP152" s="158"/>
      <c r="BLQ152" s="158"/>
      <c r="BLR152" s="158"/>
      <c r="BLS152" s="158"/>
      <c r="BLT152" s="158"/>
      <c r="BLU152" s="158"/>
      <c r="BLV152" s="158"/>
      <c r="BLW152" s="158"/>
      <c r="BLX152" s="158"/>
      <c r="BLY152" s="158"/>
      <c r="BLZ152" s="158"/>
      <c r="BMA152" s="158"/>
      <c r="BMB152" s="158"/>
      <c r="BMC152" s="158"/>
      <c r="BMD152" s="158"/>
      <c r="BME152" s="158"/>
      <c r="BMF152" s="158"/>
      <c r="BMG152" s="158"/>
      <c r="BMH152" s="158"/>
      <c r="BMI152" s="158"/>
      <c r="BMJ152" s="158"/>
      <c r="BMK152" s="158"/>
      <c r="BML152" s="158"/>
      <c r="BMM152" s="158"/>
      <c r="BMN152" s="158"/>
      <c r="BMO152" s="158"/>
      <c r="BMP152" s="158"/>
      <c r="BMQ152" s="158"/>
      <c r="BMR152" s="158"/>
      <c r="BMS152" s="158"/>
      <c r="BMT152" s="158"/>
      <c r="BMU152" s="158"/>
      <c r="BMV152" s="158"/>
      <c r="BMW152" s="158"/>
      <c r="BMX152" s="158"/>
      <c r="BMY152" s="158"/>
      <c r="BMZ152" s="158"/>
      <c r="BNA152" s="158"/>
      <c r="BNB152" s="158"/>
      <c r="BNC152" s="158"/>
      <c r="BND152" s="158"/>
      <c r="BNE152" s="158"/>
      <c r="BNF152" s="158"/>
      <c r="BNG152" s="158"/>
      <c r="BNH152" s="158"/>
      <c r="BNI152" s="158"/>
      <c r="BNJ152" s="158"/>
      <c r="BNK152" s="158"/>
      <c r="BNL152" s="158"/>
      <c r="BNM152" s="158"/>
      <c r="BNN152" s="158"/>
      <c r="BNO152" s="158"/>
      <c r="BNP152" s="158"/>
      <c r="BNQ152" s="158"/>
      <c r="BNR152" s="158"/>
      <c r="BNS152" s="158"/>
      <c r="BNT152" s="158"/>
      <c r="BNU152" s="158"/>
      <c r="BNV152" s="158"/>
      <c r="BNW152" s="158"/>
      <c r="BNX152" s="158"/>
      <c r="BNY152" s="158"/>
      <c r="BNZ152" s="158"/>
      <c r="BOA152" s="158"/>
      <c r="BOB152" s="158"/>
      <c r="BOC152" s="158"/>
      <c r="BOD152" s="158"/>
      <c r="BOE152" s="158"/>
      <c r="BOF152" s="158"/>
      <c r="BOG152" s="158"/>
      <c r="BOH152" s="158"/>
      <c r="BOI152" s="158"/>
      <c r="BOJ152" s="158"/>
      <c r="BOK152" s="158"/>
      <c r="BOL152" s="158"/>
      <c r="BOM152" s="158"/>
      <c r="BON152" s="158"/>
      <c r="BOO152" s="158"/>
      <c r="BOP152" s="158"/>
      <c r="BOQ152" s="158"/>
      <c r="BOR152" s="158"/>
      <c r="BOS152" s="158"/>
      <c r="BOT152" s="158"/>
      <c r="BOU152" s="158"/>
      <c r="BOV152" s="158"/>
      <c r="BOW152" s="158"/>
      <c r="BOX152" s="158"/>
      <c r="BOY152" s="158"/>
      <c r="BOZ152" s="158"/>
      <c r="BPA152" s="158"/>
      <c r="BPB152" s="158"/>
      <c r="BPC152" s="158"/>
      <c r="BPD152" s="158"/>
      <c r="BPE152" s="158"/>
      <c r="BPF152" s="158"/>
      <c r="BPG152" s="158"/>
      <c r="BPH152" s="158"/>
      <c r="BPI152" s="158"/>
      <c r="BPJ152" s="158"/>
      <c r="BPK152" s="158"/>
      <c r="BPL152" s="158"/>
      <c r="BPM152" s="158"/>
      <c r="BPN152" s="158"/>
      <c r="BPO152" s="158"/>
      <c r="BPP152" s="158"/>
      <c r="BPQ152" s="158"/>
      <c r="BPR152" s="158"/>
      <c r="BPS152" s="158"/>
      <c r="BPT152" s="158"/>
      <c r="BPU152" s="158"/>
      <c r="BPV152" s="158"/>
      <c r="BPW152" s="158"/>
      <c r="BPX152" s="158"/>
      <c r="BPY152" s="158"/>
      <c r="BPZ152" s="158"/>
      <c r="BQA152" s="158"/>
      <c r="BQB152" s="158"/>
      <c r="BQC152" s="158"/>
      <c r="BQD152" s="158"/>
      <c r="BQE152" s="158"/>
      <c r="BQF152" s="158"/>
      <c r="BQG152" s="158"/>
      <c r="BQH152" s="158"/>
      <c r="BQI152" s="158"/>
      <c r="BQJ152" s="158"/>
      <c r="BQK152" s="158"/>
      <c r="BQL152" s="158"/>
      <c r="BQM152" s="158"/>
      <c r="BQN152" s="158"/>
      <c r="BQO152" s="158"/>
      <c r="BQP152" s="158"/>
      <c r="BQQ152" s="158"/>
      <c r="BQR152" s="158"/>
      <c r="BQS152" s="158"/>
      <c r="BQT152" s="158"/>
      <c r="BQU152" s="158"/>
      <c r="BQV152" s="158"/>
      <c r="BQW152" s="158"/>
      <c r="BQX152" s="158"/>
      <c r="BQY152" s="158"/>
      <c r="BQZ152" s="158"/>
      <c r="BRA152" s="158"/>
      <c r="BRB152" s="158"/>
      <c r="BRC152" s="158"/>
      <c r="BRD152" s="158"/>
      <c r="BRE152" s="158"/>
      <c r="BRF152" s="158"/>
      <c r="BRG152" s="158"/>
      <c r="BRH152" s="158"/>
      <c r="BRI152" s="158"/>
      <c r="BRJ152" s="158"/>
      <c r="BRK152" s="158"/>
      <c r="BRL152" s="158"/>
      <c r="BRM152" s="158"/>
      <c r="BRN152" s="158"/>
      <c r="BRO152" s="158"/>
      <c r="BRP152" s="158"/>
      <c r="BRQ152" s="158"/>
      <c r="BRR152" s="158"/>
      <c r="BRS152" s="158"/>
      <c r="BRT152" s="158"/>
      <c r="BRU152" s="158"/>
      <c r="BRV152" s="158"/>
      <c r="BRW152" s="158"/>
      <c r="BRX152" s="158"/>
      <c r="BRY152" s="158"/>
      <c r="BRZ152" s="158"/>
      <c r="BSA152" s="158"/>
      <c r="BSB152" s="158"/>
      <c r="BSC152" s="158"/>
      <c r="BSD152" s="158"/>
      <c r="BSE152" s="158"/>
      <c r="BSF152" s="158"/>
      <c r="BSG152" s="158"/>
      <c r="BSH152" s="158"/>
      <c r="BSI152" s="158"/>
      <c r="BSJ152" s="158"/>
      <c r="BSK152" s="158"/>
      <c r="BSL152" s="158"/>
      <c r="BSM152" s="158"/>
      <c r="BSN152" s="158"/>
      <c r="BSO152" s="158"/>
      <c r="BSP152" s="158"/>
      <c r="BSQ152" s="158"/>
      <c r="BSR152" s="158"/>
      <c r="BSS152" s="158"/>
      <c r="BST152" s="158"/>
      <c r="BSU152" s="158"/>
      <c r="BSV152" s="158"/>
      <c r="BSW152" s="158"/>
      <c r="BSX152" s="158"/>
      <c r="BSY152" s="158"/>
      <c r="BSZ152" s="158"/>
      <c r="BTA152" s="158"/>
      <c r="BTB152" s="158"/>
      <c r="BTC152" s="158"/>
      <c r="BTD152" s="158"/>
      <c r="BTE152" s="158"/>
      <c r="BTF152" s="158"/>
      <c r="BTG152" s="158"/>
      <c r="BTH152" s="158"/>
      <c r="BTI152" s="158"/>
      <c r="BTJ152" s="158"/>
      <c r="BTK152" s="158"/>
      <c r="BTL152" s="158"/>
      <c r="BTM152" s="158"/>
      <c r="BTN152" s="158"/>
      <c r="BTO152" s="158"/>
      <c r="BTP152" s="158"/>
      <c r="BTQ152" s="158"/>
      <c r="BTR152" s="158"/>
      <c r="BTS152" s="158"/>
      <c r="BTT152" s="158"/>
      <c r="BTU152" s="158"/>
      <c r="BTV152" s="158"/>
      <c r="BTW152" s="158"/>
      <c r="BTX152" s="158"/>
      <c r="BTY152" s="158"/>
      <c r="BTZ152" s="158"/>
      <c r="BUA152" s="158"/>
      <c r="BUB152" s="158"/>
      <c r="BUC152" s="158"/>
      <c r="BUD152" s="158"/>
      <c r="BUE152" s="158"/>
      <c r="BUF152" s="158"/>
      <c r="BUG152" s="158"/>
      <c r="BUH152" s="158"/>
      <c r="BUI152" s="158"/>
      <c r="BUJ152" s="158"/>
      <c r="BUK152" s="158"/>
      <c r="BUL152" s="158"/>
      <c r="BUM152" s="158"/>
      <c r="BUN152" s="158"/>
      <c r="BUO152" s="158"/>
      <c r="BUP152" s="158"/>
      <c r="BUQ152" s="158"/>
      <c r="BUR152" s="158"/>
      <c r="BUS152" s="158"/>
      <c r="BUT152" s="158"/>
      <c r="BUU152" s="158"/>
      <c r="BUV152" s="158"/>
      <c r="BUW152" s="158"/>
      <c r="BUX152" s="158"/>
      <c r="BUY152" s="158"/>
      <c r="BUZ152" s="158"/>
      <c r="BVA152" s="158"/>
      <c r="BVB152" s="158"/>
      <c r="BVC152" s="158"/>
      <c r="BVD152" s="158"/>
      <c r="BVE152" s="158"/>
      <c r="BVF152" s="158"/>
      <c r="BVG152" s="158"/>
      <c r="BVH152" s="158"/>
      <c r="BVI152" s="158"/>
      <c r="BVJ152" s="158"/>
      <c r="BVK152" s="158"/>
      <c r="BVL152" s="158"/>
      <c r="BVM152" s="158"/>
      <c r="BVN152" s="158"/>
      <c r="BVO152" s="158"/>
      <c r="BVP152" s="158"/>
      <c r="BVQ152" s="158"/>
      <c r="BVR152" s="158"/>
      <c r="BVS152" s="158"/>
      <c r="BVT152" s="158"/>
      <c r="BVU152" s="158"/>
      <c r="BVV152" s="158"/>
      <c r="BVW152" s="158"/>
      <c r="BVX152" s="158"/>
      <c r="BVY152" s="158"/>
      <c r="BVZ152" s="158"/>
      <c r="BWA152" s="158"/>
      <c r="BWB152" s="158"/>
      <c r="BWC152" s="158"/>
      <c r="BWD152" s="158"/>
      <c r="BWE152" s="158"/>
      <c r="BWF152" s="158"/>
      <c r="BWG152" s="158"/>
      <c r="BWH152" s="158"/>
      <c r="BWI152" s="158"/>
      <c r="BWJ152" s="158"/>
      <c r="BWK152" s="158"/>
      <c r="BWL152" s="158"/>
      <c r="BWM152" s="158"/>
      <c r="BWN152" s="158"/>
      <c r="BWO152" s="158"/>
      <c r="BWP152" s="158"/>
      <c r="BWQ152" s="158"/>
      <c r="BWR152" s="158"/>
      <c r="BWS152" s="158"/>
      <c r="BWT152" s="158"/>
      <c r="BWU152" s="158"/>
      <c r="BWV152" s="158"/>
      <c r="BWW152" s="158"/>
      <c r="BWX152" s="158"/>
      <c r="BWY152" s="158"/>
      <c r="BWZ152" s="158"/>
      <c r="BXA152" s="158"/>
      <c r="BXB152" s="158"/>
      <c r="BXC152" s="158"/>
      <c r="BXD152" s="158"/>
      <c r="BXE152" s="158"/>
      <c r="BXF152" s="158"/>
      <c r="BXG152" s="158"/>
      <c r="BXH152" s="158"/>
      <c r="BXI152" s="158"/>
      <c r="BXJ152" s="158"/>
      <c r="BXK152" s="158"/>
      <c r="BXL152" s="158"/>
      <c r="BXM152" s="158"/>
      <c r="BXN152" s="158"/>
      <c r="BXO152" s="158"/>
      <c r="BXP152" s="158"/>
      <c r="BXQ152" s="158"/>
      <c r="BXR152" s="158"/>
      <c r="BXS152" s="158"/>
      <c r="BXT152" s="158"/>
      <c r="BXU152" s="158"/>
      <c r="BXV152" s="158"/>
      <c r="BXW152" s="158"/>
      <c r="BXX152" s="158"/>
      <c r="BXY152" s="158"/>
      <c r="BXZ152" s="158"/>
      <c r="BYA152" s="158"/>
      <c r="BYB152" s="158"/>
      <c r="BYC152" s="158"/>
      <c r="BYD152" s="158"/>
      <c r="BYE152" s="158"/>
      <c r="BYF152" s="158"/>
      <c r="BYG152" s="158"/>
      <c r="BYH152" s="158"/>
      <c r="BYI152" s="158"/>
      <c r="BYJ152" s="158"/>
      <c r="BYK152" s="158"/>
      <c r="BYL152" s="158"/>
      <c r="BYM152" s="158"/>
      <c r="BYN152" s="158"/>
      <c r="BYO152" s="158"/>
      <c r="BYP152" s="158"/>
      <c r="BYQ152" s="158"/>
      <c r="BYR152" s="158"/>
      <c r="BYS152" s="158"/>
      <c r="BYT152" s="158"/>
      <c r="BYU152" s="158"/>
      <c r="BYV152" s="158"/>
      <c r="BYW152" s="158"/>
      <c r="BYX152" s="158"/>
      <c r="BYY152" s="158"/>
      <c r="BYZ152" s="158"/>
      <c r="BZA152" s="158"/>
      <c r="BZB152" s="158"/>
      <c r="BZC152" s="158"/>
      <c r="BZD152" s="158"/>
      <c r="BZE152" s="158"/>
      <c r="BZF152" s="158"/>
      <c r="BZG152" s="158"/>
      <c r="BZH152" s="158"/>
      <c r="BZI152" s="158"/>
      <c r="BZJ152" s="158"/>
      <c r="BZK152" s="158"/>
      <c r="BZL152" s="158"/>
      <c r="BZM152" s="158"/>
      <c r="BZN152" s="158"/>
      <c r="BZO152" s="158"/>
      <c r="BZP152" s="158"/>
      <c r="BZQ152" s="158"/>
      <c r="BZR152" s="158"/>
      <c r="BZS152" s="158"/>
      <c r="BZT152" s="158"/>
      <c r="BZU152" s="158"/>
      <c r="BZV152" s="158"/>
      <c r="BZW152" s="158"/>
      <c r="BZX152" s="158"/>
      <c r="BZY152" s="158"/>
      <c r="BZZ152" s="158"/>
      <c r="CAA152" s="158"/>
      <c r="CAB152" s="158"/>
      <c r="CAC152" s="158"/>
      <c r="CAD152" s="158"/>
      <c r="CAE152" s="158"/>
      <c r="CAF152" s="158"/>
      <c r="CAG152" s="158"/>
      <c r="CAH152" s="158"/>
      <c r="CAI152" s="158"/>
      <c r="CAJ152" s="158"/>
      <c r="CAK152" s="158"/>
      <c r="CAL152" s="158"/>
      <c r="CAM152" s="158"/>
      <c r="CAN152" s="158"/>
      <c r="CAO152" s="158"/>
      <c r="CAP152" s="158"/>
      <c r="CAQ152" s="158"/>
      <c r="CAR152" s="158"/>
      <c r="CAS152" s="158"/>
      <c r="CAT152" s="158"/>
      <c r="CAU152" s="158"/>
      <c r="CAV152" s="158"/>
      <c r="CAW152" s="158"/>
      <c r="CAX152" s="158"/>
      <c r="CAY152" s="158"/>
      <c r="CAZ152" s="158"/>
      <c r="CBA152" s="158"/>
      <c r="CBB152" s="158"/>
      <c r="CBC152" s="158"/>
      <c r="CBD152" s="158"/>
      <c r="CBE152" s="158"/>
      <c r="CBF152" s="158"/>
      <c r="CBG152" s="158"/>
      <c r="CBH152" s="158"/>
      <c r="CBI152" s="158"/>
      <c r="CBJ152" s="158"/>
      <c r="CBK152" s="158"/>
      <c r="CBL152" s="158"/>
      <c r="CBM152" s="158"/>
      <c r="CBN152" s="158"/>
      <c r="CBO152" s="158"/>
      <c r="CBP152" s="158"/>
      <c r="CBQ152" s="158"/>
      <c r="CBR152" s="158"/>
      <c r="CBS152" s="158"/>
      <c r="CBT152" s="158"/>
      <c r="CBU152" s="158"/>
      <c r="CBV152" s="158"/>
      <c r="CBW152" s="158"/>
      <c r="CBX152" s="158"/>
      <c r="CBY152" s="158"/>
      <c r="CBZ152" s="158"/>
      <c r="CCA152" s="158"/>
      <c r="CCB152" s="158"/>
      <c r="CCC152" s="158"/>
      <c r="CCD152" s="158"/>
      <c r="CCE152" s="158"/>
      <c r="CCF152" s="158"/>
      <c r="CCG152" s="158"/>
      <c r="CCH152" s="158"/>
      <c r="CCI152" s="158"/>
      <c r="CCJ152" s="158"/>
      <c r="CCK152" s="158"/>
      <c r="CCL152" s="158"/>
      <c r="CCM152" s="158"/>
      <c r="CCN152" s="158"/>
      <c r="CCO152" s="158"/>
      <c r="CCP152" s="158"/>
      <c r="CCQ152" s="158"/>
      <c r="CCR152" s="158"/>
      <c r="CCS152" s="158"/>
      <c r="CCT152" s="158"/>
      <c r="CCU152" s="158"/>
      <c r="CCV152" s="158"/>
      <c r="CCW152" s="158"/>
      <c r="CCX152" s="158"/>
      <c r="CCY152" s="158"/>
      <c r="CCZ152" s="158"/>
      <c r="CDA152" s="158"/>
      <c r="CDB152" s="158"/>
      <c r="CDC152" s="158"/>
      <c r="CDD152" s="158"/>
      <c r="CDE152" s="158"/>
      <c r="CDF152" s="158"/>
      <c r="CDG152" s="158"/>
      <c r="CDH152" s="158"/>
      <c r="CDI152" s="158"/>
      <c r="CDJ152" s="158"/>
      <c r="CDK152" s="158"/>
      <c r="CDL152" s="158"/>
      <c r="CDM152" s="158"/>
      <c r="CDN152" s="158"/>
      <c r="CDO152" s="158"/>
      <c r="CDP152" s="158"/>
      <c r="CDQ152" s="158"/>
      <c r="CDR152" s="158"/>
      <c r="CDS152" s="158"/>
      <c r="CDT152" s="158"/>
      <c r="CDU152" s="158"/>
      <c r="CDV152" s="158"/>
      <c r="CDW152" s="158"/>
      <c r="CDX152" s="158"/>
      <c r="CDY152" s="158"/>
      <c r="CDZ152" s="158"/>
      <c r="CEA152" s="158"/>
      <c r="CEB152" s="158"/>
      <c r="CEC152" s="158"/>
      <c r="CED152" s="158"/>
      <c r="CEE152" s="158"/>
      <c r="CEF152" s="158"/>
      <c r="CEG152" s="158"/>
      <c r="CEH152" s="158"/>
      <c r="CEI152" s="158"/>
      <c r="CEJ152" s="158"/>
      <c r="CEK152" s="158"/>
      <c r="CEL152" s="158"/>
      <c r="CEM152" s="158"/>
      <c r="CEN152" s="158"/>
      <c r="CEO152" s="158"/>
      <c r="CEP152" s="158"/>
      <c r="CEQ152" s="158"/>
      <c r="CER152" s="158"/>
      <c r="CES152" s="158"/>
      <c r="CET152" s="158"/>
      <c r="CEU152" s="158"/>
      <c r="CEV152" s="158"/>
      <c r="CEW152" s="158"/>
      <c r="CEX152" s="158"/>
      <c r="CEY152" s="158"/>
      <c r="CEZ152" s="158"/>
      <c r="CFA152" s="158"/>
      <c r="CFB152" s="158"/>
      <c r="CFC152" s="158"/>
      <c r="CFD152" s="158"/>
      <c r="CFE152" s="158"/>
      <c r="CFF152" s="158"/>
      <c r="CFG152" s="158"/>
      <c r="CFH152" s="158"/>
      <c r="CFI152" s="158"/>
      <c r="CFJ152" s="158"/>
      <c r="CFK152" s="158"/>
      <c r="CFL152" s="158"/>
      <c r="CFM152" s="158"/>
      <c r="CFN152" s="158"/>
      <c r="CFO152" s="158"/>
      <c r="CFP152" s="158"/>
      <c r="CFQ152" s="158"/>
      <c r="CFR152" s="158"/>
      <c r="CFS152" s="158"/>
      <c r="CFT152" s="158"/>
      <c r="CFU152" s="158"/>
      <c r="CFV152" s="158"/>
      <c r="CFW152" s="158"/>
      <c r="CFX152" s="158"/>
      <c r="CFY152" s="158"/>
      <c r="CFZ152" s="158"/>
      <c r="CGA152" s="158"/>
      <c r="CGB152" s="158"/>
      <c r="CGC152" s="158"/>
      <c r="CGD152" s="158"/>
      <c r="CGE152" s="158"/>
      <c r="CGF152" s="158"/>
      <c r="CGG152" s="158"/>
      <c r="CGH152" s="158"/>
      <c r="CGI152" s="158"/>
      <c r="CGJ152" s="158"/>
      <c r="CGK152" s="158"/>
      <c r="CGL152" s="158"/>
      <c r="CGM152" s="158"/>
      <c r="CGN152" s="158"/>
      <c r="CGO152" s="158"/>
      <c r="CGP152" s="158"/>
      <c r="CGQ152" s="158"/>
      <c r="CGR152" s="158"/>
      <c r="CGS152" s="158"/>
      <c r="CGT152" s="158"/>
      <c r="CGU152" s="158"/>
      <c r="CGV152" s="158"/>
      <c r="CGW152" s="158"/>
      <c r="CGX152" s="158"/>
      <c r="CGY152" s="158"/>
      <c r="CGZ152" s="158"/>
      <c r="CHA152" s="158"/>
      <c r="CHB152" s="158"/>
      <c r="CHC152" s="158"/>
      <c r="CHD152" s="158"/>
      <c r="CHE152" s="158"/>
      <c r="CHF152" s="158"/>
      <c r="CHG152" s="158"/>
      <c r="CHH152" s="158"/>
      <c r="CHI152" s="158"/>
      <c r="CHJ152" s="158"/>
      <c r="CHK152" s="158"/>
      <c r="CHL152" s="158"/>
      <c r="CHM152" s="158"/>
      <c r="CHN152" s="158"/>
      <c r="CHO152" s="158"/>
      <c r="CHP152" s="158"/>
      <c r="CHQ152" s="158"/>
      <c r="CHR152" s="158"/>
      <c r="CHS152" s="158"/>
      <c r="CHT152" s="158"/>
      <c r="CHU152" s="158"/>
      <c r="CHV152" s="158"/>
      <c r="CHW152" s="158"/>
      <c r="CHX152" s="158"/>
      <c r="CHY152" s="158"/>
      <c r="CHZ152" s="158"/>
      <c r="CIA152" s="158"/>
      <c r="CIB152" s="158"/>
      <c r="CIC152" s="158"/>
      <c r="CID152" s="158"/>
      <c r="CIE152" s="158"/>
      <c r="CIF152" s="158"/>
      <c r="CIG152" s="158"/>
      <c r="CIH152" s="158"/>
      <c r="CII152" s="158"/>
      <c r="CIJ152" s="158"/>
      <c r="CIK152" s="158"/>
      <c r="CIL152" s="158"/>
      <c r="CIM152" s="158"/>
      <c r="CIN152" s="158"/>
      <c r="CIO152" s="158"/>
      <c r="CIP152" s="158"/>
      <c r="CIQ152" s="158"/>
      <c r="CIR152" s="158"/>
      <c r="CIS152" s="158"/>
      <c r="CIT152" s="158"/>
      <c r="CIU152" s="158"/>
      <c r="CIV152" s="158"/>
      <c r="CIW152" s="158"/>
      <c r="CIX152" s="158"/>
      <c r="CIY152" s="158"/>
      <c r="CIZ152" s="158"/>
      <c r="CJA152" s="158"/>
      <c r="CJB152" s="158"/>
      <c r="CJC152" s="158"/>
      <c r="CJD152" s="158"/>
      <c r="CJE152" s="158"/>
      <c r="CJF152" s="158"/>
      <c r="CJG152" s="158"/>
      <c r="CJH152" s="158"/>
      <c r="CJI152" s="158"/>
      <c r="CJJ152" s="158"/>
      <c r="CJK152" s="158"/>
      <c r="CJL152" s="158"/>
      <c r="CJM152" s="158"/>
      <c r="CJN152" s="158"/>
      <c r="CJO152" s="158"/>
      <c r="CJP152" s="158"/>
      <c r="CJQ152" s="158"/>
      <c r="CJR152" s="158"/>
      <c r="CJS152" s="158"/>
      <c r="CJT152" s="158"/>
      <c r="CJU152" s="158"/>
      <c r="CJV152" s="158"/>
      <c r="CJW152" s="158"/>
      <c r="CJX152" s="158"/>
      <c r="CJY152" s="158"/>
      <c r="CJZ152" s="158"/>
      <c r="CKA152" s="158"/>
      <c r="CKB152" s="158"/>
      <c r="CKC152" s="158"/>
      <c r="CKD152" s="158"/>
      <c r="CKE152" s="158"/>
      <c r="CKF152" s="158"/>
      <c r="CKG152" s="158"/>
      <c r="CKH152" s="158"/>
      <c r="CKI152" s="158"/>
      <c r="CKJ152" s="158"/>
      <c r="CKK152" s="158"/>
      <c r="CKL152" s="158"/>
      <c r="CKM152" s="158"/>
      <c r="CKN152" s="158"/>
      <c r="CKO152" s="158"/>
      <c r="CKP152" s="158"/>
      <c r="CKQ152" s="158"/>
      <c r="CKR152" s="158"/>
      <c r="CKS152" s="158"/>
      <c r="CKT152" s="158"/>
      <c r="CKU152" s="158"/>
      <c r="CKV152" s="158"/>
      <c r="CKW152" s="158"/>
      <c r="CKX152" s="158"/>
      <c r="CKY152" s="158"/>
      <c r="CKZ152" s="158"/>
      <c r="CLA152" s="158"/>
      <c r="CLB152" s="158"/>
      <c r="CLC152" s="158"/>
      <c r="CLD152" s="158"/>
      <c r="CLE152" s="158"/>
      <c r="CLF152" s="158"/>
      <c r="CLG152" s="158"/>
      <c r="CLH152" s="158"/>
      <c r="CLI152" s="158"/>
      <c r="CLJ152" s="158"/>
      <c r="CLK152" s="158"/>
      <c r="CLL152" s="158"/>
      <c r="CLM152" s="158"/>
      <c r="CLN152" s="158"/>
      <c r="CLO152" s="158"/>
      <c r="CLP152" s="158"/>
      <c r="CLQ152" s="158"/>
      <c r="CLR152" s="158"/>
      <c r="CLS152" s="158"/>
      <c r="CLT152" s="158"/>
      <c r="CLU152" s="158"/>
      <c r="CLV152" s="158"/>
      <c r="CLW152" s="158"/>
      <c r="CLX152" s="158"/>
      <c r="CLY152" s="158"/>
      <c r="CLZ152" s="158"/>
      <c r="CMA152" s="158"/>
      <c r="CMB152" s="158"/>
      <c r="CMC152" s="158"/>
      <c r="CMD152" s="158"/>
      <c r="CME152" s="158"/>
      <c r="CMF152" s="158"/>
      <c r="CMG152" s="158"/>
      <c r="CMH152" s="158"/>
      <c r="CMI152" s="158"/>
      <c r="CMJ152" s="158"/>
      <c r="CMK152" s="158"/>
      <c r="CML152" s="158"/>
      <c r="CMM152" s="158"/>
      <c r="CMN152" s="158"/>
      <c r="CMO152" s="158"/>
      <c r="CMP152" s="158"/>
      <c r="CMQ152" s="158"/>
      <c r="CMR152" s="158"/>
      <c r="CMS152" s="158"/>
      <c r="CMT152" s="158"/>
      <c r="CMU152" s="158"/>
      <c r="CMV152" s="158"/>
      <c r="CMW152" s="158"/>
      <c r="CMX152" s="158"/>
      <c r="CMY152" s="158"/>
      <c r="CMZ152" s="158"/>
      <c r="CNA152" s="158"/>
      <c r="CNB152" s="158"/>
      <c r="CNC152" s="158"/>
      <c r="CND152" s="158"/>
      <c r="CNE152" s="158"/>
      <c r="CNF152" s="158"/>
      <c r="CNG152" s="158"/>
      <c r="CNH152" s="158"/>
      <c r="CNI152" s="158"/>
      <c r="CNJ152" s="158"/>
      <c r="CNK152" s="158"/>
      <c r="CNL152" s="158"/>
      <c r="CNM152" s="158"/>
      <c r="CNN152" s="158"/>
      <c r="CNO152" s="158"/>
      <c r="CNP152" s="158"/>
      <c r="CNQ152" s="158"/>
      <c r="CNR152" s="158"/>
      <c r="CNS152" s="158"/>
      <c r="CNT152" s="158"/>
      <c r="CNU152" s="158"/>
      <c r="CNV152" s="158"/>
      <c r="CNW152" s="158"/>
      <c r="CNX152" s="158"/>
      <c r="CNY152" s="158"/>
      <c r="CNZ152" s="158"/>
      <c r="COA152" s="158"/>
      <c r="COB152" s="158"/>
      <c r="COC152" s="158"/>
      <c r="COD152" s="158"/>
      <c r="COE152" s="158"/>
      <c r="COF152" s="158"/>
      <c r="COG152" s="158"/>
      <c r="COH152" s="158"/>
      <c r="COI152" s="158"/>
      <c r="COJ152" s="158"/>
      <c r="COK152" s="158"/>
      <c r="COL152" s="158"/>
      <c r="COM152" s="158"/>
      <c r="CON152" s="158"/>
      <c r="COO152" s="158"/>
      <c r="COP152" s="158"/>
      <c r="COQ152" s="158"/>
      <c r="COR152" s="158"/>
      <c r="COS152" s="158"/>
      <c r="COT152" s="158"/>
      <c r="COU152" s="158"/>
      <c r="COV152" s="158"/>
      <c r="COW152" s="158"/>
      <c r="COX152" s="158"/>
      <c r="COY152" s="158"/>
      <c r="COZ152" s="158"/>
      <c r="CPA152" s="158"/>
      <c r="CPB152" s="158"/>
      <c r="CPC152" s="158"/>
      <c r="CPD152" s="158"/>
      <c r="CPE152" s="158"/>
      <c r="CPF152" s="158"/>
      <c r="CPG152" s="158"/>
      <c r="CPH152" s="158"/>
      <c r="CPI152" s="158"/>
      <c r="CPJ152" s="158"/>
      <c r="CPK152" s="158"/>
      <c r="CPL152" s="158"/>
      <c r="CPM152" s="158"/>
      <c r="CPN152" s="158"/>
      <c r="CPO152" s="158"/>
      <c r="CPP152" s="158"/>
      <c r="CPQ152" s="158"/>
      <c r="CPR152" s="158"/>
      <c r="CPS152" s="158"/>
      <c r="CPT152" s="158"/>
      <c r="CPU152" s="158"/>
      <c r="CPV152" s="158"/>
      <c r="CPW152" s="158"/>
      <c r="CPX152" s="158"/>
      <c r="CPY152" s="158"/>
      <c r="CPZ152" s="158"/>
      <c r="CQA152" s="158"/>
      <c r="CQB152" s="158"/>
      <c r="CQC152" s="158"/>
      <c r="CQD152" s="158"/>
      <c r="CQE152" s="158"/>
      <c r="CQF152" s="158"/>
      <c r="CQG152" s="158"/>
      <c r="CQH152" s="158"/>
      <c r="CQI152" s="158"/>
      <c r="CQJ152" s="158"/>
      <c r="CQK152" s="158"/>
      <c r="CQL152" s="158"/>
      <c r="CQM152" s="158"/>
      <c r="CQN152" s="158"/>
      <c r="CQO152" s="158"/>
      <c r="CQP152" s="158"/>
      <c r="CQQ152" s="158"/>
      <c r="CQR152" s="158"/>
      <c r="CQS152" s="158"/>
      <c r="CQT152" s="158"/>
      <c r="CQU152" s="158"/>
      <c r="CQV152" s="158"/>
      <c r="CQW152" s="158"/>
      <c r="CQX152" s="158"/>
      <c r="CQY152" s="158"/>
      <c r="CQZ152" s="158"/>
      <c r="CRA152" s="158"/>
      <c r="CRB152" s="158"/>
      <c r="CRC152" s="158"/>
      <c r="CRD152" s="158"/>
      <c r="CRE152" s="158"/>
      <c r="CRF152" s="158"/>
      <c r="CRG152" s="158"/>
      <c r="CRH152" s="158"/>
      <c r="CRI152" s="158"/>
      <c r="CRJ152" s="158"/>
      <c r="CRK152" s="158"/>
      <c r="CRL152" s="158"/>
      <c r="CRM152" s="158"/>
      <c r="CRN152" s="158"/>
      <c r="CRO152" s="158"/>
      <c r="CRP152" s="158"/>
      <c r="CRQ152" s="158"/>
      <c r="CRR152" s="158"/>
      <c r="CRS152" s="158"/>
      <c r="CRT152" s="158"/>
      <c r="CRU152" s="158"/>
      <c r="CRV152" s="158"/>
      <c r="CRW152" s="158"/>
      <c r="CRX152" s="158"/>
      <c r="CRY152" s="158"/>
      <c r="CRZ152" s="158"/>
      <c r="CSA152" s="158"/>
      <c r="CSB152" s="158"/>
      <c r="CSC152" s="158"/>
      <c r="CSD152" s="158"/>
      <c r="CSE152" s="158"/>
      <c r="CSF152" s="158"/>
      <c r="CSG152" s="158"/>
      <c r="CSH152" s="158"/>
      <c r="CSI152" s="158"/>
      <c r="CSJ152" s="158"/>
      <c r="CSK152" s="158"/>
      <c r="CSL152" s="158"/>
      <c r="CSM152" s="158"/>
      <c r="CSN152" s="158"/>
      <c r="CSO152" s="158"/>
      <c r="CSP152" s="158"/>
      <c r="CSQ152" s="158"/>
      <c r="CSR152" s="158"/>
      <c r="CSS152" s="158"/>
      <c r="CST152" s="158"/>
      <c r="CSU152" s="158"/>
      <c r="CSV152" s="158"/>
      <c r="CSW152" s="158"/>
      <c r="CSX152" s="158"/>
      <c r="CSY152" s="158"/>
      <c r="CSZ152" s="158"/>
      <c r="CTA152" s="158"/>
      <c r="CTB152" s="158"/>
      <c r="CTC152" s="158"/>
      <c r="CTD152" s="158"/>
      <c r="CTE152" s="158"/>
      <c r="CTF152" s="158"/>
      <c r="CTG152" s="158"/>
      <c r="CTH152" s="158"/>
      <c r="CTI152" s="158"/>
      <c r="CTJ152" s="158"/>
      <c r="CTK152" s="158"/>
      <c r="CTL152" s="158"/>
      <c r="CTM152" s="158"/>
      <c r="CTN152" s="158"/>
      <c r="CTO152" s="158"/>
      <c r="CTP152" s="158"/>
      <c r="CTQ152" s="158"/>
      <c r="CTR152" s="158"/>
      <c r="CTS152" s="158"/>
      <c r="CTT152" s="158"/>
      <c r="CTU152" s="158"/>
      <c r="CTV152" s="158"/>
      <c r="CTW152" s="158"/>
      <c r="CTX152" s="158"/>
      <c r="CTY152" s="158"/>
      <c r="CTZ152" s="158"/>
      <c r="CUA152" s="158"/>
      <c r="CUB152" s="158"/>
      <c r="CUC152" s="158"/>
      <c r="CUD152" s="158"/>
      <c r="CUE152" s="158"/>
      <c r="CUF152" s="158"/>
      <c r="CUG152" s="158"/>
      <c r="CUH152" s="158"/>
      <c r="CUI152" s="158"/>
      <c r="CUJ152" s="158"/>
      <c r="CUK152" s="158"/>
      <c r="CUL152" s="158"/>
      <c r="CUM152" s="158"/>
      <c r="CUN152" s="158"/>
      <c r="CUO152" s="158"/>
      <c r="CUP152" s="158"/>
      <c r="CUQ152" s="158"/>
      <c r="CUR152" s="158"/>
      <c r="CUS152" s="158"/>
      <c r="CUT152" s="158"/>
      <c r="CUU152" s="158"/>
      <c r="CUV152" s="158"/>
      <c r="CUW152" s="158"/>
      <c r="CUX152" s="158"/>
      <c r="CUY152" s="158"/>
      <c r="CUZ152" s="158"/>
      <c r="CVA152" s="158"/>
      <c r="CVB152" s="158"/>
      <c r="CVC152" s="158"/>
      <c r="CVD152" s="158"/>
      <c r="CVE152" s="158"/>
      <c r="CVF152" s="158"/>
      <c r="CVG152" s="158"/>
      <c r="CVH152" s="158"/>
      <c r="CVI152" s="158"/>
      <c r="CVJ152" s="158"/>
      <c r="CVK152" s="158"/>
      <c r="CVL152" s="158"/>
      <c r="CVM152" s="158"/>
      <c r="CVN152" s="158"/>
      <c r="CVO152" s="158"/>
      <c r="CVP152" s="158"/>
      <c r="CVQ152" s="158"/>
      <c r="CVR152" s="158"/>
      <c r="CVS152" s="158"/>
      <c r="CVT152" s="158"/>
      <c r="CVU152" s="158"/>
      <c r="CVV152" s="158"/>
      <c r="CVW152" s="158"/>
      <c r="CVX152" s="158"/>
      <c r="CVY152" s="158"/>
      <c r="CVZ152" s="158"/>
      <c r="CWA152" s="158"/>
      <c r="CWB152" s="158"/>
      <c r="CWC152" s="158"/>
      <c r="CWD152" s="158"/>
      <c r="CWE152" s="158"/>
      <c r="CWF152" s="158"/>
      <c r="CWG152" s="158"/>
      <c r="CWH152" s="158"/>
      <c r="CWI152" s="158"/>
      <c r="CWJ152" s="158"/>
      <c r="CWK152" s="158"/>
      <c r="CWL152" s="158"/>
      <c r="CWM152" s="158"/>
      <c r="CWN152" s="158"/>
      <c r="CWO152" s="158"/>
      <c r="CWP152" s="158"/>
      <c r="CWQ152" s="158"/>
      <c r="CWR152" s="158"/>
      <c r="CWS152" s="158"/>
      <c r="CWT152" s="158"/>
      <c r="CWU152" s="158"/>
      <c r="CWV152" s="158"/>
      <c r="CWW152" s="158"/>
      <c r="CWX152" s="158"/>
      <c r="CWY152" s="158"/>
      <c r="CWZ152" s="158"/>
      <c r="CXA152" s="158"/>
      <c r="CXB152" s="158"/>
      <c r="CXC152" s="158"/>
      <c r="CXD152" s="158"/>
      <c r="CXE152" s="158"/>
      <c r="CXF152" s="158"/>
      <c r="CXG152" s="158"/>
      <c r="CXH152" s="158"/>
      <c r="CXI152" s="158"/>
      <c r="CXJ152" s="158"/>
      <c r="CXK152" s="158"/>
      <c r="CXL152" s="158"/>
      <c r="CXM152" s="158"/>
      <c r="CXN152" s="158"/>
      <c r="CXO152" s="158"/>
      <c r="CXP152" s="158"/>
      <c r="CXQ152" s="158"/>
      <c r="CXR152" s="158"/>
      <c r="CXS152" s="158"/>
      <c r="CXT152" s="158"/>
      <c r="CXU152" s="158"/>
      <c r="CXV152" s="158"/>
      <c r="CXW152" s="158"/>
      <c r="CXX152" s="158"/>
      <c r="CXY152" s="158"/>
      <c r="CXZ152" s="158"/>
      <c r="CYA152" s="158"/>
      <c r="CYB152" s="158"/>
      <c r="CYC152" s="158"/>
      <c r="CYD152" s="158"/>
      <c r="CYE152" s="158"/>
      <c r="CYF152" s="158"/>
      <c r="CYG152" s="158"/>
      <c r="CYH152" s="158"/>
      <c r="CYI152" s="158"/>
      <c r="CYJ152" s="158"/>
      <c r="CYK152" s="158"/>
      <c r="CYL152" s="158"/>
      <c r="CYM152" s="158"/>
      <c r="CYN152" s="158"/>
      <c r="CYO152" s="158"/>
      <c r="CYP152" s="158"/>
      <c r="CYQ152" s="158"/>
      <c r="CYR152" s="158"/>
      <c r="CYS152" s="158"/>
      <c r="CYT152" s="158"/>
      <c r="CYU152" s="158"/>
      <c r="CYV152" s="158"/>
      <c r="CYW152" s="158"/>
      <c r="CYX152" s="158"/>
      <c r="CYY152" s="158"/>
      <c r="CYZ152" s="158"/>
      <c r="CZA152" s="158"/>
      <c r="CZB152" s="158"/>
      <c r="CZC152" s="158"/>
      <c r="CZD152" s="158"/>
      <c r="CZE152" s="158"/>
      <c r="CZF152" s="158"/>
      <c r="CZG152" s="158"/>
      <c r="CZH152" s="158"/>
      <c r="CZI152" s="158"/>
      <c r="CZJ152" s="158"/>
      <c r="CZK152" s="158"/>
      <c r="CZL152" s="158"/>
      <c r="CZM152" s="158"/>
      <c r="CZN152" s="158"/>
      <c r="CZO152" s="158"/>
      <c r="CZP152" s="158"/>
      <c r="CZQ152" s="158"/>
      <c r="CZR152" s="158"/>
      <c r="CZS152" s="158"/>
      <c r="CZT152" s="158"/>
      <c r="CZU152" s="158"/>
      <c r="CZV152" s="158"/>
      <c r="CZW152" s="158"/>
      <c r="CZX152" s="158"/>
      <c r="CZY152" s="158"/>
      <c r="CZZ152" s="158"/>
      <c r="DAA152" s="158"/>
      <c r="DAB152" s="158"/>
      <c r="DAC152" s="158"/>
      <c r="DAD152" s="158"/>
      <c r="DAE152" s="158"/>
      <c r="DAF152" s="158"/>
      <c r="DAG152" s="158"/>
      <c r="DAH152" s="158"/>
      <c r="DAI152" s="158"/>
      <c r="DAJ152" s="158"/>
      <c r="DAK152" s="158"/>
      <c r="DAL152" s="158"/>
      <c r="DAM152" s="158"/>
      <c r="DAN152" s="158"/>
      <c r="DAO152" s="158"/>
      <c r="DAP152" s="158"/>
      <c r="DAQ152" s="158"/>
      <c r="DAR152" s="158"/>
      <c r="DAS152" s="158"/>
      <c r="DAT152" s="158"/>
      <c r="DAU152" s="158"/>
      <c r="DAV152" s="158"/>
      <c r="DAW152" s="158"/>
      <c r="DAX152" s="158"/>
      <c r="DAY152" s="158"/>
      <c r="DAZ152" s="158"/>
      <c r="DBA152" s="158"/>
      <c r="DBB152" s="158"/>
      <c r="DBC152" s="158"/>
      <c r="DBD152" s="158"/>
      <c r="DBE152" s="158"/>
      <c r="DBF152" s="158"/>
      <c r="DBG152" s="158"/>
      <c r="DBH152" s="158"/>
      <c r="DBI152" s="158"/>
      <c r="DBJ152" s="158"/>
      <c r="DBK152" s="158"/>
      <c r="DBL152" s="158"/>
      <c r="DBM152" s="158"/>
      <c r="DBN152" s="158"/>
      <c r="DBO152" s="158"/>
      <c r="DBP152" s="158"/>
      <c r="DBQ152" s="158"/>
      <c r="DBR152" s="158"/>
      <c r="DBS152" s="158"/>
      <c r="DBT152" s="158"/>
      <c r="DBU152" s="158"/>
      <c r="DBV152" s="158"/>
      <c r="DBW152" s="158"/>
      <c r="DBX152" s="158"/>
      <c r="DBY152" s="158"/>
      <c r="DBZ152" s="158"/>
      <c r="DCA152" s="158"/>
      <c r="DCB152" s="158"/>
      <c r="DCC152" s="158"/>
      <c r="DCD152" s="158"/>
      <c r="DCE152" s="158"/>
      <c r="DCF152" s="158"/>
      <c r="DCG152" s="158"/>
      <c r="DCH152" s="158"/>
      <c r="DCI152" s="158"/>
      <c r="DCJ152" s="158"/>
      <c r="DCK152" s="158"/>
      <c r="DCL152" s="158"/>
      <c r="DCM152" s="158"/>
      <c r="DCN152" s="158"/>
      <c r="DCO152" s="158"/>
      <c r="DCP152" s="158"/>
      <c r="DCQ152" s="158"/>
      <c r="DCR152" s="158"/>
      <c r="DCS152" s="158"/>
      <c r="DCT152" s="158"/>
      <c r="DCU152" s="158"/>
      <c r="DCV152" s="158"/>
      <c r="DCW152" s="158"/>
      <c r="DCX152" s="158"/>
      <c r="DCY152" s="158"/>
      <c r="DCZ152" s="158"/>
      <c r="DDA152" s="158"/>
      <c r="DDB152" s="158"/>
      <c r="DDC152" s="158"/>
      <c r="DDD152" s="158"/>
      <c r="DDE152" s="158"/>
      <c r="DDF152" s="158"/>
      <c r="DDG152" s="158"/>
      <c r="DDH152" s="158"/>
      <c r="DDI152" s="158"/>
      <c r="DDJ152" s="158"/>
      <c r="DDK152" s="158"/>
      <c r="DDL152" s="158"/>
      <c r="DDM152" s="158"/>
      <c r="DDN152" s="158"/>
      <c r="DDO152" s="158"/>
      <c r="DDP152" s="158"/>
      <c r="DDQ152" s="158"/>
      <c r="DDR152" s="158"/>
      <c r="DDS152" s="158"/>
      <c r="DDT152" s="158"/>
      <c r="DDU152" s="158"/>
      <c r="DDV152" s="158"/>
      <c r="DDW152" s="158"/>
      <c r="DDX152" s="158"/>
      <c r="DDY152" s="158"/>
      <c r="DDZ152" s="158"/>
      <c r="DEA152" s="158"/>
      <c r="DEB152" s="158"/>
      <c r="DEC152" s="158"/>
      <c r="DED152" s="158"/>
      <c r="DEE152" s="158"/>
      <c r="DEF152" s="158"/>
      <c r="DEG152" s="158"/>
      <c r="DEH152" s="158"/>
      <c r="DEI152" s="158"/>
      <c r="DEJ152" s="158"/>
      <c r="DEK152" s="158"/>
      <c r="DEL152" s="158"/>
      <c r="DEM152" s="158"/>
      <c r="DEN152" s="158"/>
      <c r="DEO152" s="158"/>
      <c r="DEP152" s="158"/>
      <c r="DEQ152" s="158"/>
      <c r="DER152" s="158"/>
      <c r="DES152" s="158"/>
      <c r="DET152" s="158"/>
      <c r="DEU152" s="158"/>
      <c r="DEV152" s="158"/>
      <c r="DEW152" s="158"/>
      <c r="DEX152" s="158"/>
      <c r="DEY152" s="158"/>
      <c r="DEZ152" s="158"/>
      <c r="DFA152" s="158"/>
      <c r="DFB152" s="158"/>
      <c r="DFC152" s="158"/>
      <c r="DFD152" s="158"/>
      <c r="DFE152" s="158"/>
      <c r="DFF152" s="158"/>
      <c r="DFG152" s="158"/>
      <c r="DFH152" s="158"/>
      <c r="DFI152" s="158"/>
      <c r="DFJ152" s="158"/>
      <c r="DFK152" s="158"/>
      <c r="DFL152" s="158"/>
      <c r="DFM152" s="158"/>
      <c r="DFN152" s="158"/>
      <c r="DFO152" s="158"/>
      <c r="DFP152" s="158"/>
      <c r="DFQ152" s="158"/>
      <c r="DFR152" s="158"/>
      <c r="DFS152" s="158"/>
      <c r="DFT152" s="158"/>
      <c r="DFU152" s="158"/>
      <c r="DFV152" s="158"/>
      <c r="DFW152" s="158"/>
      <c r="DFX152" s="158"/>
      <c r="DFY152" s="158"/>
      <c r="DFZ152" s="158"/>
      <c r="DGA152" s="158"/>
      <c r="DGB152" s="158"/>
      <c r="DGC152" s="158"/>
      <c r="DGD152" s="158"/>
      <c r="DGE152" s="158"/>
      <c r="DGF152" s="158"/>
      <c r="DGG152" s="158"/>
      <c r="DGH152" s="158"/>
      <c r="DGI152" s="158"/>
      <c r="DGJ152" s="158"/>
      <c r="DGK152" s="158"/>
      <c r="DGL152" s="158"/>
      <c r="DGM152" s="158"/>
      <c r="DGN152" s="158"/>
      <c r="DGO152" s="158"/>
      <c r="DGP152" s="158"/>
      <c r="DGQ152" s="158"/>
      <c r="DGR152" s="158"/>
      <c r="DGS152" s="158"/>
      <c r="DGT152" s="158"/>
      <c r="DGU152" s="158"/>
      <c r="DGV152" s="158"/>
      <c r="DGW152" s="158"/>
      <c r="DGX152" s="158"/>
      <c r="DGY152" s="158"/>
      <c r="DGZ152" s="158"/>
      <c r="DHA152" s="158"/>
      <c r="DHB152" s="158"/>
      <c r="DHC152" s="158"/>
      <c r="DHD152" s="158"/>
      <c r="DHE152" s="158"/>
      <c r="DHF152" s="158"/>
      <c r="DHG152" s="158"/>
      <c r="DHH152" s="158"/>
      <c r="DHI152" s="158"/>
      <c r="DHJ152" s="158"/>
      <c r="DHK152" s="158"/>
      <c r="DHL152" s="158"/>
      <c r="DHM152" s="158"/>
      <c r="DHN152" s="158"/>
      <c r="DHO152" s="158"/>
      <c r="DHP152" s="158"/>
      <c r="DHQ152" s="158"/>
      <c r="DHR152" s="158"/>
      <c r="DHS152" s="158"/>
      <c r="DHT152" s="158"/>
      <c r="DHU152" s="158"/>
      <c r="DHV152" s="158"/>
      <c r="DHW152" s="158"/>
      <c r="DHX152" s="158"/>
      <c r="DHY152" s="158"/>
      <c r="DHZ152" s="158"/>
      <c r="DIA152" s="158"/>
      <c r="DIB152" s="158"/>
      <c r="DIC152" s="158"/>
      <c r="DID152" s="158"/>
      <c r="DIE152" s="158"/>
      <c r="DIF152" s="158"/>
      <c r="DIG152" s="158"/>
      <c r="DIH152" s="158"/>
      <c r="DII152" s="158"/>
      <c r="DIJ152" s="158"/>
      <c r="DIK152" s="158"/>
      <c r="DIL152" s="158"/>
      <c r="DIM152" s="158"/>
      <c r="DIN152" s="158"/>
      <c r="DIO152" s="158"/>
      <c r="DIP152" s="158"/>
      <c r="DIQ152" s="158"/>
      <c r="DIR152" s="158"/>
      <c r="DIS152" s="158"/>
      <c r="DIT152" s="158"/>
      <c r="DIU152" s="158"/>
      <c r="DIV152" s="158"/>
      <c r="DIW152" s="158"/>
      <c r="DIX152" s="158"/>
      <c r="DIY152" s="158"/>
      <c r="DIZ152" s="158"/>
      <c r="DJA152" s="158"/>
      <c r="DJB152" s="158"/>
      <c r="DJC152" s="158"/>
      <c r="DJD152" s="158"/>
      <c r="DJE152" s="158"/>
      <c r="DJF152" s="158"/>
      <c r="DJG152" s="158"/>
      <c r="DJH152" s="158"/>
      <c r="DJI152" s="158"/>
      <c r="DJJ152" s="158"/>
      <c r="DJK152" s="158"/>
      <c r="DJL152" s="158"/>
      <c r="DJM152" s="158"/>
      <c r="DJN152" s="158"/>
      <c r="DJO152" s="158"/>
      <c r="DJP152" s="158"/>
      <c r="DJQ152" s="158"/>
      <c r="DJR152" s="158"/>
      <c r="DJS152" s="158"/>
      <c r="DJT152" s="158"/>
      <c r="DJU152" s="158"/>
      <c r="DJV152" s="158"/>
      <c r="DJW152" s="158"/>
      <c r="DJX152" s="158"/>
      <c r="DJY152" s="158"/>
      <c r="DJZ152" s="158"/>
      <c r="DKA152" s="158"/>
      <c r="DKB152" s="158"/>
      <c r="DKC152" s="158"/>
      <c r="DKD152" s="158"/>
      <c r="DKE152" s="158"/>
      <c r="DKF152" s="158"/>
      <c r="DKG152" s="158"/>
      <c r="DKH152" s="158"/>
      <c r="DKI152" s="158"/>
      <c r="DKJ152" s="158"/>
      <c r="DKK152" s="158"/>
      <c r="DKL152" s="158"/>
      <c r="DKM152" s="158"/>
      <c r="DKN152" s="158"/>
      <c r="DKO152" s="158"/>
      <c r="DKP152" s="158"/>
      <c r="DKQ152" s="158"/>
      <c r="DKR152" s="158"/>
      <c r="DKS152" s="158"/>
      <c r="DKT152" s="158"/>
      <c r="DKU152" s="158"/>
      <c r="DKV152" s="158"/>
      <c r="DKW152" s="158"/>
      <c r="DKX152" s="158"/>
      <c r="DKY152" s="158"/>
      <c r="DKZ152" s="158"/>
      <c r="DLA152" s="158"/>
      <c r="DLB152" s="158"/>
      <c r="DLC152" s="158"/>
      <c r="DLD152" s="158"/>
      <c r="DLE152" s="158"/>
      <c r="DLF152" s="158"/>
      <c r="DLG152" s="158"/>
      <c r="DLH152" s="158"/>
      <c r="DLI152" s="158"/>
      <c r="DLJ152" s="158"/>
      <c r="DLK152" s="158"/>
      <c r="DLL152" s="158"/>
      <c r="DLM152" s="158"/>
      <c r="DLN152" s="158"/>
      <c r="DLO152" s="158"/>
      <c r="DLP152" s="158"/>
      <c r="DLQ152" s="158"/>
      <c r="DLR152" s="158"/>
      <c r="DLS152" s="158"/>
      <c r="DLT152" s="158"/>
      <c r="DLU152" s="158"/>
      <c r="DLV152" s="158"/>
      <c r="DLW152" s="158"/>
      <c r="DLX152" s="158"/>
      <c r="DLY152" s="158"/>
      <c r="DLZ152" s="158"/>
      <c r="DMA152" s="158"/>
      <c r="DMB152" s="158"/>
      <c r="DMC152" s="158"/>
      <c r="DMD152" s="158"/>
      <c r="DME152" s="158"/>
      <c r="DMF152" s="158"/>
      <c r="DMG152" s="158"/>
      <c r="DMH152" s="158"/>
      <c r="DMI152" s="158"/>
      <c r="DMJ152" s="158"/>
      <c r="DMK152" s="158"/>
      <c r="DML152" s="158"/>
      <c r="DMM152" s="158"/>
      <c r="DMN152" s="158"/>
      <c r="DMO152" s="158"/>
      <c r="DMP152" s="158"/>
      <c r="DMQ152" s="158"/>
      <c r="DMR152" s="158"/>
      <c r="DMS152" s="158"/>
      <c r="DMT152" s="158"/>
      <c r="DMU152" s="158"/>
      <c r="DMV152" s="158"/>
      <c r="DMW152" s="158"/>
      <c r="DMX152" s="158"/>
      <c r="DMY152" s="158"/>
      <c r="DMZ152" s="158"/>
      <c r="DNA152" s="158"/>
      <c r="DNB152" s="158"/>
      <c r="DNC152" s="158"/>
      <c r="DND152" s="158"/>
      <c r="DNE152" s="158"/>
      <c r="DNF152" s="158"/>
      <c r="DNG152" s="158"/>
      <c r="DNH152" s="158"/>
      <c r="DNI152" s="158"/>
      <c r="DNJ152" s="158"/>
      <c r="DNK152" s="158"/>
      <c r="DNL152" s="158"/>
      <c r="DNM152" s="158"/>
      <c r="DNN152" s="158"/>
      <c r="DNO152" s="158"/>
      <c r="DNP152" s="158"/>
      <c r="DNQ152" s="158"/>
      <c r="DNR152" s="158"/>
      <c r="DNS152" s="158"/>
      <c r="DNT152" s="158"/>
      <c r="DNU152" s="158"/>
      <c r="DNV152" s="158"/>
      <c r="DNW152" s="158"/>
      <c r="DNX152" s="158"/>
      <c r="DNY152" s="158"/>
      <c r="DNZ152" s="158"/>
      <c r="DOA152" s="158"/>
      <c r="DOB152" s="158"/>
      <c r="DOC152" s="158"/>
      <c r="DOD152" s="158"/>
      <c r="DOE152" s="158"/>
      <c r="DOF152" s="158"/>
      <c r="DOG152" s="158"/>
      <c r="DOH152" s="158"/>
      <c r="DOI152" s="158"/>
      <c r="DOJ152" s="158"/>
      <c r="DOK152" s="158"/>
      <c r="DOL152" s="158"/>
      <c r="DOM152" s="158"/>
      <c r="DON152" s="158"/>
      <c r="DOO152" s="158"/>
      <c r="DOP152" s="158"/>
      <c r="DOQ152" s="158"/>
      <c r="DOR152" s="158"/>
      <c r="DOS152" s="158"/>
      <c r="DOT152" s="158"/>
      <c r="DOU152" s="158"/>
      <c r="DOV152" s="158"/>
      <c r="DOW152" s="158"/>
      <c r="DOX152" s="158"/>
      <c r="DOY152" s="158"/>
      <c r="DOZ152" s="158"/>
      <c r="DPA152" s="158"/>
      <c r="DPB152" s="158"/>
      <c r="DPC152" s="158"/>
      <c r="DPD152" s="158"/>
      <c r="DPE152" s="158"/>
      <c r="DPF152" s="158"/>
      <c r="DPG152" s="158"/>
      <c r="DPH152" s="158"/>
      <c r="DPI152" s="158"/>
      <c r="DPJ152" s="158"/>
      <c r="DPK152" s="158"/>
      <c r="DPL152" s="158"/>
      <c r="DPM152" s="158"/>
      <c r="DPN152" s="158"/>
      <c r="DPO152" s="158"/>
      <c r="DPP152" s="158"/>
      <c r="DPQ152" s="158"/>
      <c r="DPR152" s="158"/>
      <c r="DPS152" s="158"/>
      <c r="DPT152" s="158"/>
      <c r="DPU152" s="158"/>
      <c r="DPV152" s="158"/>
      <c r="DPW152" s="158"/>
      <c r="DPX152" s="158"/>
      <c r="DPY152" s="158"/>
      <c r="DPZ152" s="158"/>
      <c r="DQA152" s="158"/>
      <c r="DQB152" s="158"/>
      <c r="DQC152" s="158"/>
      <c r="DQD152" s="158"/>
      <c r="DQE152" s="158"/>
      <c r="DQF152" s="158"/>
      <c r="DQG152" s="158"/>
      <c r="DQH152" s="158"/>
      <c r="DQI152" s="158"/>
      <c r="DQJ152" s="158"/>
      <c r="DQK152" s="158"/>
      <c r="DQL152" s="158"/>
      <c r="DQM152" s="158"/>
      <c r="DQN152" s="158"/>
      <c r="DQO152" s="158"/>
      <c r="DQP152" s="158"/>
      <c r="DQQ152" s="158"/>
      <c r="DQR152" s="158"/>
      <c r="DQS152" s="158"/>
      <c r="DQT152" s="158"/>
      <c r="DQU152" s="158"/>
      <c r="DQV152" s="158"/>
      <c r="DQW152" s="158"/>
      <c r="DQX152" s="158"/>
      <c r="DQY152" s="158"/>
      <c r="DQZ152" s="158"/>
      <c r="DRA152" s="158"/>
      <c r="DRB152" s="158"/>
      <c r="DRC152" s="158"/>
      <c r="DRD152" s="158"/>
      <c r="DRE152" s="158"/>
      <c r="DRF152" s="158"/>
      <c r="DRG152" s="158"/>
      <c r="DRH152" s="158"/>
      <c r="DRI152" s="158"/>
      <c r="DRJ152" s="158"/>
      <c r="DRK152" s="158"/>
      <c r="DRL152" s="158"/>
      <c r="DRM152" s="158"/>
      <c r="DRN152" s="158"/>
      <c r="DRO152" s="158"/>
      <c r="DRP152" s="158"/>
      <c r="DRQ152" s="158"/>
      <c r="DRR152" s="158"/>
      <c r="DRS152" s="158"/>
      <c r="DRT152" s="158"/>
      <c r="DRU152" s="158"/>
      <c r="DRV152" s="158"/>
      <c r="DRW152" s="158"/>
      <c r="DRX152" s="158"/>
      <c r="DRY152" s="158"/>
      <c r="DRZ152" s="158"/>
      <c r="DSA152" s="158"/>
      <c r="DSB152" s="158"/>
      <c r="DSC152" s="158"/>
      <c r="DSD152" s="158"/>
      <c r="DSE152" s="158"/>
      <c r="DSF152" s="158"/>
      <c r="DSG152" s="158"/>
      <c r="DSH152" s="158"/>
      <c r="DSI152" s="158"/>
      <c r="DSJ152" s="158"/>
      <c r="DSK152" s="158"/>
      <c r="DSL152" s="158"/>
      <c r="DSM152" s="158"/>
      <c r="DSN152" s="158"/>
      <c r="DSO152" s="158"/>
      <c r="DSP152" s="158"/>
      <c r="DSQ152" s="158"/>
      <c r="DSR152" s="158"/>
      <c r="DSS152" s="158"/>
      <c r="DST152" s="158"/>
      <c r="DSU152" s="158"/>
      <c r="DSV152" s="158"/>
      <c r="DSW152" s="158"/>
      <c r="DSX152" s="158"/>
      <c r="DSY152" s="158"/>
      <c r="DSZ152" s="158"/>
      <c r="DTA152" s="158"/>
      <c r="DTB152" s="158"/>
      <c r="DTC152" s="158"/>
      <c r="DTD152" s="158"/>
      <c r="DTE152" s="158"/>
      <c r="DTF152" s="158"/>
      <c r="DTG152" s="158"/>
      <c r="DTH152" s="158"/>
      <c r="DTI152" s="158"/>
      <c r="DTJ152" s="158"/>
      <c r="DTK152" s="158"/>
      <c r="DTL152" s="158"/>
      <c r="DTM152" s="158"/>
      <c r="DTN152" s="158"/>
      <c r="DTO152" s="158"/>
      <c r="DTP152" s="158"/>
      <c r="DTQ152" s="158"/>
      <c r="DTR152" s="158"/>
      <c r="DTS152" s="158"/>
      <c r="DTT152" s="158"/>
      <c r="DTU152" s="158"/>
      <c r="DTV152" s="158"/>
      <c r="DTW152" s="158"/>
      <c r="DTX152" s="158"/>
      <c r="DTY152" s="158"/>
      <c r="DTZ152" s="158"/>
      <c r="DUA152" s="158"/>
      <c r="DUB152" s="158"/>
      <c r="DUC152" s="158"/>
      <c r="DUD152" s="158"/>
      <c r="DUE152" s="158"/>
      <c r="DUF152" s="158"/>
      <c r="DUG152" s="158"/>
      <c r="DUH152" s="158"/>
      <c r="DUI152" s="158"/>
      <c r="DUJ152" s="158"/>
      <c r="DUK152" s="158"/>
      <c r="DUL152" s="158"/>
      <c r="DUM152" s="158"/>
      <c r="DUN152" s="158"/>
      <c r="DUO152" s="158"/>
      <c r="DUP152" s="158"/>
      <c r="DUQ152" s="158"/>
      <c r="DUR152" s="158"/>
      <c r="DUS152" s="158"/>
      <c r="DUT152" s="158"/>
      <c r="DUU152" s="158"/>
      <c r="DUV152" s="158"/>
      <c r="DUW152" s="158"/>
      <c r="DUX152" s="158"/>
      <c r="DUY152" s="158"/>
      <c r="DUZ152" s="158"/>
      <c r="DVA152" s="158"/>
      <c r="DVB152" s="158"/>
      <c r="DVC152" s="158"/>
      <c r="DVD152" s="158"/>
      <c r="DVE152" s="158"/>
      <c r="DVF152" s="158"/>
      <c r="DVG152" s="158"/>
      <c r="DVH152" s="158"/>
      <c r="DVI152" s="158"/>
      <c r="DVJ152" s="158"/>
      <c r="DVK152" s="158"/>
      <c r="DVL152" s="158"/>
      <c r="DVM152" s="158"/>
      <c r="DVN152" s="158"/>
      <c r="DVO152" s="158"/>
      <c r="DVP152" s="158"/>
      <c r="DVQ152" s="158"/>
      <c r="DVR152" s="158"/>
      <c r="DVS152" s="158"/>
      <c r="DVT152" s="158"/>
      <c r="DVU152" s="158"/>
      <c r="DVV152" s="158"/>
      <c r="DVW152" s="158"/>
      <c r="DVX152" s="158"/>
      <c r="DVY152" s="158"/>
      <c r="DVZ152" s="158"/>
      <c r="DWA152" s="158"/>
      <c r="DWB152" s="158"/>
      <c r="DWC152" s="158"/>
      <c r="DWD152" s="158"/>
      <c r="DWE152" s="158"/>
      <c r="DWF152" s="158"/>
      <c r="DWG152" s="158"/>
      <c r="DWH152" s="158"/>
      <c r="DWI152" s="158"/>
      <c r="DWJ152" s="158"/>
      <c r="DWK152" s="158"/>
      <c r="DWL152" s="158"/>
      <c r="DWM152" s="158"/>
      <c r="DWN152" s="158"/>
      <c r="DWO152" s="158"/>
      <c r="DWP152" s="158"/>
      <c r="DWQ152" s="158"/>
      <c r="DWR152" s="158"/>
      <c r="DWS152" s="158"/>
      <c r="DWT152" s="158"/>
      <c r="DWU152" s="158"/>
      <c r="DWV152" s="158"/>
      <c r="DWW152" s="158"/>
      <c r="DWX152" s="158"/>
      <c r="DWY152" s="158"/>
      <c r="DWZ152" s="158"/>
      <c r="DXA152" s="158"/>
      <c r="DXB152" s="158"/>
      <c r="DXC152" s="158"/>
      <c r="DXD152" s="158"/>
      <c r="DXE152" s="158"/>
      <c r="DXF152" s="158"/>
      <c r="DXG152" s="158"/>
      <c r="DXH152" s="158"/>
      <c r="DXI152" s="158"/>
      <c r="DXJ152" s="158"/>
      <c r="DXK152" s="158"/>
      <c r="DXL152" s="158"/>
      <c r="DXM152" s="158"/>
      <c r="DXN152" s="158"/>
      <c r="DXO152" s="158"/>
      <c r="DXP152" s="158"/>
      <c r="DXQ152" s="158"/>
      <c r="DXR152" s="158"/>
      <c r="DXS152" s="158"/>
      <c r="DXT152" s="158"/>
      <c r="DXU152" s="158"/>
      <c r="DXV152" s="158"/>
      <c r="DXW152" s="158"/>
      <c r="DXX152" s="158"/>
      <c r="DXY152" s="158"/>
      <c r="DXZ152" s="158"/>
      <c r="DYA152" s="158"/>
      <c r="DYB152" s="158"/>
      <c r="DYC152" s="158"/>
      <c r="DYD152" s="158"/>
      <c r="DYE152" s="158"/>
      <c r="DYF152" s="158"/>
      <c r="DYG152" s="158"/>
      <c r="DYH152" s="158"/>
      <c r="DYI152" s="158"/>
      <c r="DYJ152" s="158"/>
      <c r="DYK152" s="158"/>
      <c r="DYL152" s="158"/>
      <c r="DYM152" s="158"/>
      <c r="DYN152" s="158"/>
      <c r="DYO152" s="158"/>
      <c r="DYP152" s="158"/>
      <c r="DYQ152" s="158"/>
      <c r="DYR152" s="158"/>
      <c r="DYS152" s="158"/>
      <c r="DYT152" s="158"/>
      <c r="DYU152" s="158"/>
      <c r="DYV152" s="158"/>
      <c r="DYW152" s="158"/>
      <c r="DYX152" s="158"/>
      <c r="DYY152" s="158"/>
      <c r="DYZ152" s="158"/>
      <c r="DZA152" s="158"/>
      <c r="DZB152" s="158"/>
      <c r="DZC152" s="158"/>
      <c r="DZD152" s="158"/>
      <c r="DZE152" s="158"/>
      <c r="DZF152" s="158"/>
      <c r="DZG152" s="158"/>
      <c r="DZH152" s="158"/>
      <c r="DZI152" s="158"/>
      <c r="DZJ152" s="158"/>
      <c r="DZK152" s="158"/>
      <c r="DZL152" s="158"/>
      <c r="DZM152" s="158"/>
      <c r="DZN152" s="158"/>
      <c r="DZO152" s="158"/>
      <c r="DZP152" s="158"/>
      <c r="DZQ152" s="158"/>
      <c r="DZR152" s="158"/>
      <c r="DZS152" s="158"/>
      <c r="DZT152" s="158"/>
      <c r="DZU152" s="158"/>
      <c r="DZV152" s="158"/>
      <c r="DZW152" s="158"/>
      <c r="DZX152" s="158"/>
      <c r="DZY152" s="158"/>
      <c r="DZZ152" s="158"/>
      <c r="EAA152" s="158"/>
      <c r="EAB152" s="158"/>
      <c r="EAC152" s="158"/>
      <c r="EAD152" s="158"/>
      <c r="EAE152" s="158"/>
      <c r="EAF152" s="158"/>
      <c r="EAG152" s="158"/>
      <c r="EAH152" s="158"/>
      <c r="EAI152" s="158"/>
      <c r="EAJ152" s="158"/>
      <c r="EAK152" s="158"/>
      <c r="EAL152" s="158"/>
      <c r="EAM152" s="158"/>
      <c r="EAN152" s="158"/>
      <c r="EAO152" s="158"/>
      <c r="EAP152" s="158"/>
      <c r="EAQ152" s="158"/>
      <c r="EAR152" s="158"/>
      <c r="EAS152" s="158"/>
      <c r="EAT152" s="158"/>
      <c r="EAU152" s="158"/>
      <c r="EAV152" s="158"/>
      <c r="EAW152" s="158"/>
      <c r="EAX152" s="158"/>
      <c r="EAY152" s="158"/>
      <c r="EAZ152" s="158"/>
      <c r="EBA152" s="158"/>
      <c r="EBB152" s="158"/>
      <c r="EBC152" s="158"/>
      <c r="EBD152" s="158"/>
      <c r="EBE152" s="158"/>
      <c r="EBF152" s="158"/>
      <c r="EBG152" s="158"/>
      <c r="EBH152" s="158"/>
      <c r="EBI152" s="158"/>
      <c r="EBJ152" s="158"/>
      <c r="EBK152" s="158"/>
      <c r="EBL152" s="158"/>
      <c r="EBM152" s="158"/>
      <c r="EBN152" s="158"/>
      <c r="EBO152" s="158"/>
      <c r="EBP152" s="158"/>
      <c r="EBQ152" s="158"/>
      <c r="EBR152" s="158"/>
      <c r="EBS152" s="158"/>
      <c r="EBT152" s="158"/>
      <c r="EBU152" s="158"/>
      <c r="EBV152" s="158"/>
      <c r="EBW152" s="158"/>
      <c r="EBX152" s="158"/>
      <c r="EBY152" s="158"/>
      <c r="EBZ152" s="158"/>
      <c r="ECA152" s="158"/>
      <c r="ECB152" s="158"/>
      <c r="ECC152" s="158"/>
      <c r="ECD152" s="158"/>
      <c r="ECE152" s="158"/>
      <c r="ECF152" s="158"/>
      <c r="ECG152" s="158"/>
      <c r="ECH152" s="158"/>
      <c r="ECI152" s="158"/>
      <c r="ECJ152" s="158"/>
      <c r="ECK152" s="158"/>
      <c r="ECL152" s="158"/>
      <c r="ECM152" s="158"/>
      <c r="ECN152" s="158"/>
      <c r="ECO152" s="158"/>
      <c r="ECP152" s="158"/>
      <c r="ECQ152" s="158"/>
      <c r="ECR152" s="158"/>
      <c r="ECS152" s="158"/>
      <c r="ECT152" s="158"/>
      <c r="ECU152" s="158"/>
      <c r="ECV152" s="158"/>
      <c r="ECW152" s="158"/>
      <c r="ECX152" s="158"/>
      <c r="ECY152" s="158"/>
      <c r="ECZ152" s="158"/>
      <c r="EDA152" s="158"/>
      <c r="EDB152" s="158"/>
      <c r="EDC152" s="158"/>
      <c r="EDD152" s="158"/>
      <c r="EDE152" s="158"/>
      <c r="EDF152" s="158"/>
      <c r="EDG152" s="158"/>
      <c r="EDH152" s="158"/>
      <c r="EDI152" s="158"/>
      <c r="EDJ152" s="158"/>
      <c r="EDK152" s="158"/>
      <c r="EDL152" s="158"/>
      <c r="EDM152" s="158"/>
      <c r="EDN152" s="158"/>
      <c r="EDO152" s="158"/>
      <c r="EDP152" s="158"/>
      <c r="EDQ152" s="158"/>
      <c r="EDR152" s="158"/>
      <c r="EDS152" s="158"/>
      <c r="EDT152" s="158"/>
      <c r="EDU152" s="158"/>
      <c r="EDV152" s="158"/>
      <c r="EDW152" s="158"/>
      <c r="EDX152" s="158"/>
      <c r="EDY152" s="158"/>
      <c r="EDZ152" s="158"/>
      <c r="EEA152" s="158"/>
      <c r="EEB152" s="158"/>
      <c r="EEC152" s="158"/>
      <c r="EED152" s="158"/>
      <c r="EEE152" s="158"/>
      <c r="EEF152" s="158"/>
      <c r="EEG152" s="158"/>
      <c r="EEH152" s="158"/>
      <c r="EEI152" s="158"/>
      <c r="EEJ152" s="158"/>
      <c r="EEK152" s="158"/>
      <c r="EEL152" s="158"/>
      <c r="EEM152" s="158"/>
      <c r="EEN152" s="158"/>
      <c r="EEO152" s="158"/>
      <c r="EEP152" s="158"/>
      <c r="EEQ152" s="158"/>
      <c r="EER152" s="158"/>
      <c r="EES152" s="158"/>
      <c r="EET152" s="158"/>
      <c r="EEU152" s="158"/>
      <c r="EEV152" s="158"/>
      <c r="EEW152" s="158"/>
      <c r="EEX152" s="158"/>
      <c r="EEY152" s="158"/>
      <c r="EEZ152" s="158"/>
      <c r="EFA152" s="158"/>
      <c r="EFB152" s="158"/>
      <c r="EFC152" s="158"/>
      <c r="EFD152" s="158"/>
      <c r="EFE152" s="158"/>
      <c r="EFF152" s="158"/>
      <c r="EFG152" s="158"/>
      <c r="EFH152" s="158"/>
      <c r="EFI152" s="158"/>
      <c r="EFJ152" s="158"/>
      <c r="EFK152" s="158"/>
      <c r="EFL152" s="158"/>
      <c r="EFM152" s="158"/>
      <c r="EFN152" s="158"/>
      <c r="EFO152" s="158"/>
      <c r="EFP152" s="158"/>
      <c r="EFQ152" s="158"/>
      <c r="EFR152" s="158"/>
      <c r="EFS152" s="158"/>
      <c r="EFT152" s="158"/>
      <c r="EFU152" s="158"/>
      <c r="EFV152" s="158"/>
      <c r="EFW152" s="158"/>
      <c r="EFX152" s="158"/>
      <c r="EFY152" s="158"/>
      <c r="EFZ152" s="158"/>
      <c r="EGA152" s="158"/>
      <c r="EGB152" s="158"/>
      <c r="EGC152" s="158"/>
      <c r="EGD152" s="158"/>
      <c r="EGE152" s="158"/>
      <c r="EGF152" s="158"/>
      <c r="EGG152" s="158"/>
      <c r="EGH152" s="158"/>
      <c r="EGI152" s="158"/>
      <c r="EGJ152" s="158"/>
      <c r="EGK152" s="158"/>
      <c r="EGL152" s="158"/>
      <c r="EGM152" s="158"/>
      <c r="EGN152" s="158"/>
      <c r="EGO152" s="158"/>
      <c r="EGP152" s="158"/>
      <c r="EGQ152" s="158"/>
      <c r="EGR152" s="158"/>
      <c r="EGS152" s="158"/>
      <c r="EGT152" s="158"/>
      <c r="EGU152" s="158"/>
      <c r="EGV152" s="158"/>
      <c r="EGW152" s="158"/>
      <c r="EGX152" s="158"/>
      <c r="EGY152" s="158"/>
      <c r="EGZ152" s="158"/>
      <c r="EHA152" s="158"/>
      <c r="EHB152" s="158"/>
      <c r="EHC152" s="158"/>
      <c r="EHD152" s="158"/>
      <c r="EHE152" s="158"/>
      <c r="EHF152" s="158"/>
      <c r="EHG152" s="158"/>
      <c r="EHH152" s="158"/>
      <c r="EHI152" s="158"/>
      <c r="EHJ152" s="158"/>
      <c r="EHK152" s="158"/>
      <c r="EHL152" s="158"/>
      <c r="EHM152" s="158"/>
      <c r="EHN152" s="158"/>
      <c r="EHO152" s="158"/>
      <c r="EHP152" s="158"/>
      <c r="EHQ152" s="158"/>
      <c r="EHR152" s="158"/>
      <c r="EHS152" s="158"/>
      <c r="EHT152" s="158"/>
      <c r="EHU152" s="158"/>
      <c r="EHV152" s="158"/>
      <c r="EHW152" s="158"/>
      <c r="EHX152" s="158"/>
      <c r="EHY152" s="158"/>
      <c r="EHZ152" s="158"/>
      <c r="EIA152" s="158"/>
      <c r="EIB152" s="158"/>
      <c r="EIC152" s="158"/>
      <c r="EID152" s="158"/>
      <c r="EIE152" s="158"/>
      <c r="EIF152" s="158"/>
      <c r="EIG152" s="158"/>
      <c r="EIH152" s="158"/>
      <c r="EII152" s="158"/>
      <c r="EIJ152" s="158"/>
      <c r="EIK152" s="158"/>
      <c r="EIL152" s="158"/>
      <c r="EIM152" s="158"/>
      <c r="EIN152" s="158"/>
      <c r="EIO152" s="158"/>
      <c r="EIP152" s="158"/>
      <c r="EIQ152" s="158"/>
      <c r="EIR152" s="158"/>
      <c r="EIS152" s="158"/>
      <c r="EIT152" s="158"/>
      <c r="EIU152" s="158"/>
      <c r="EIV152" s="158"/>
      <c r="EIW152" s="158"/>
      <c r="EIX152" s="158"/>
      <c r="EIY152" s="158"/>
      <c r="EIZ152" s="158"/>
      <c r="EJA152" s="158"/>
      <c r="EJB152" s="158"/>
      <c r="EJC152" s="158"/>
      <c r="EJD152" s="158"/>
      <c r="EJE152" s="158"/>
      <c r="EJF152" s="158"/>
      <c r="EJG152" s="158"/>
      <c r="EJH152" s="158"/>
      <c r="EJI152" s="158"/>
      <c r="EJJ152" s="158"/>
      <c r="EJK152" s="158"/>
      <c r="EJL152" s="158"/>
      <c r="EJM152" s="158"/>
      <c r="EJN152" s="158"/>
      <c r="EJO152" s="158"/>
      <c r="EJP152" s="158"/>
      <c r="EJQ152" s="158"/>
      <c r="EJR152" s="158"/>
      <c r="EJS152" s="158"/>
      <c r="EJT152" s="158"/>
      <c r="EJU152" s="158"/>
      <c r="EJV152" s="158"/>
      <c r="EJW152" s="158"/>
      <c r="EJX152" s="158"/>
      <c r="EJY152" s="158"/>
      <c r="EJZ152" s="158"/>
      <c r="EKA152" s="158"/>
      <c r="EKB152" s="158"/>
      <c r="EKC152" s="158"/>
      <c r="EKD152" s="158"/>
      <c r="EKE152" s="158"/>
      <c r="EKF152" s="158"/>
      <c r="EKG152" s="158"/>
      <c r="EKH152" s="158"/>
      <c r="EKI152" s="158"/>
      <c r="EKJ152" s="158"/>
      <c r="EKK152" s="158"/>
      <c r="EKL152" s="158"/>
      <c r="EKM152" s="158"/>
      <c r="EKN152" s="158"/>
      <c r="EKO152" s="158"/>
      <c r="EKP152" s="158"/>
      <c r="EKQ152" s="158"/>
      <c r="EKR152" s="158"/>
      <c r="EKS152" s="158"/>
      <c r="EKT152" s="158"/>
      <c r="EKU152" s="158"/>
      <c r="EKV152" s="158"/>
      <c r="EKW152" s="158"/>
      <c r="EKX152" s="158"/>
      <c r="EKY152" s="158"/>
      <c r="EKZ152" s="158"/>
      <c r="ELA152" s="158"/>
      <c r="ELB152" s="158"/>
      <c r="ELC152" s="158"/>
      <c r="ELD152" s="158"/>
      <c r="ELE152" s="158"/>
      <c r="ELF152" s="158"/>
      <c r="ELG152" s="158"/>
      <c r="ELH152" s="158"/>
      <c r="ELI152" s="158"/>
      <c r="ELJ152" s="158"/>
      <c r="ELK152" s="158"/>
      <c r="ELL152" s="158"/>
      <c r="ELM152" s="158"/>
      <c r="ELN152" s="158"/>
      <c r="ELO152" s="158"/>
      <c r="ELP152" s="158"/>
      <c r="ELQ152" s="158"/>
      <c r="ELR152" s="158"/>
      <c r="ELS152" s="158"/>
      <c r="ELT152" s="158"/>
      <c r="ELU152" s="158"/>
      <c r="ELV152" s="158"/>
      <c r="ELW152" s="158"/>
      <c r="ELX152" s="158"/>
      <c r="ELY152" s="158"/>
      <c r="ELZ152" s="158"/>
      <c r="EMA152" s="158"/>
      <c r="EMB152" s="158"/>
      <c r="EMC152" s="158"/>
      <c r="EMD152" s="158"/>
      <c r="EME152" s="158"/>
      <c r="EMF152" s="158"/>
      <c r="EMG152" s="158"/>
      <c r="EMH152" s="158"/>
      <c r="EMI152" s="158"/>
      <c r="EMJ152" s="158"/>
      <c r="EMK152" s="158"/>
      <c r="EML152" s="158"/>
      <c r="EMM152" s="158"/>
      <c r="EMN152" s="158"/>
      <c r="EMO152" s="158"/>
      <c r="EMP152" s="158"/>
      <c r="EMQ152" s="158"/>
      <c r="EMR152" s="158"/>
      <c r="EMS152" s="158"/>
      <c r="EMT152" s="158"/>
      <c r="EMU152" s="158"/>
      <c r="EMV152" s="158"/>
      <c r="EMW152" s="158"/>
      <c r="EMX152" s="158"/>
      <c r="EMY152" s="158"/>
      <c r="EMZ152" s="158"/>
      <c r="ENA152" s="158"/>
      <c r="ENB152" s="158"/>
      <c r="ENC152" s="158"/>
      <c r="END152" s="158"/>
      <c r="ENE152" s="158"/>
      <c r="ENF152" s="158"/>
      <c r="ENG152" s="158"/>
      <c r="ENH152" s="158"/>
      <c r="ENI152" s="158"/>
      <c r="ENJ152" s="158"/>
      <c r="ENK152" s="158"/>
      <c r="ENL152" s="158"/>
      <c r="ENM152" s="158"/>
      <c r="ENN152" s="158"/>
      <c r="ENO152" s="158"/>
      <c r="ENP152" s="158"/>
      <c r="ENQ152" s="158"/>
      <c r="ENR152" s="158"/>
      <c r="ENS152" s="158"/>
      <c r="ENT152" s="158"/>
      <c r="ENU152" s="158"/>
      <c r="ENV152" s="158"/>
      <c r="ENW152" s="158"/>
      <c r="ENX152" s="158"/>
      <c r="ENY152" s="158"/>
      <c r="ENZ152" s="158"/>
      <c r="EOA152" s="158"/>
      <c r="EOB152" s="158"/>
      <c r="EOC152" s="158"/>
      <c r="EOD152" s="158"/>
      <c r="EOE152" s="158"/>
      <c r="EOF152" s="158"/>
      <c r="EOG152" s="158"/>
      <c r="EOH152" s="158"/>
      <c r="EOI152" s="158"/>
      <c r="EOJ152" s="158"/>
      <c r="EOK152" s="158"/>
      <c r="EOL152" s="158"/>
      <c r="EOM152" s="158"/>
      <c r="EON152" s="158"/>
      <c r="EOO152" s="158"/>
      <c r="EOP152" s="158"/>
      <c r="EOQ152" s="158"/>
      <c r="EOR152" s="158"/>
      <c r="EOS152" s="158"/>
      <c r="EOT152" s="158"/>
      <c r="EOU152" s="158"/>
      <c r="EOV152" s="158"/>
      <c r="EOW152" s="158"/>
      <c r="EOX152" s="158"/>
      <c r="EOY152" s="158"/>
      <c r="EOZ152" s="158"/>
      <c r="EPA152" s="158"/>
      <c r="EPB152" s="158"/>
      <c r="EPC152" s="158"/>
      <c r="EPD152" s="158"/>
      <c r="EPE152" s="158"/>
      <c r="EPF152" s="158"/>
      <c r="EPG152" s="158"/>
      <c r="EPH152" s="158"/>
      <c r="EPI152" s="158"/>
      <c r="EPJ152" s="158"/>
      <c r="EPK152" s="158"/>
      <c r="EPL152" s="158"/>
      <c r="EPM152" s="158"/>
      <c r="EPN152" s="158"/>
      <c r="EPO152" s="158"/>
      <c r="EPP152" s="158"/>
      <c r="EPQ152" s="158"/>
      <c r="EPR152" s="158"/>
      <c r="EPS152" s="158"/>
      <c r="EPT152" s="158"/>
      <c r="EPU152" s="158"/>
      <c r="EPV152" s="158"/>
      <c r="EPW152" s="158"/>
      <c r="EPX152" s="158"/>
      <c r="EPY152" s="158"/>
      <c r="EPZ152" s="158"/>
      <c r="EQA152" s="158"/>
      <c r="EQB152" s="158"/>
      <c r="EQC152" s="158"/>
      <c r="EQD152" s="158"/>
      <c r="EQE152" s="158"/>
      <c r="EQF152" s="158"/>
      <c r="EQG152" s="158"/>
      <c r="EQH152" s="158"/>
      <c r="EQI152" s="158"/>
      <c r="EQJ152" s="158"/>
      <c r="EQK152" s="158"/>
      <c r="EQL152" s="158"/>
      <c r="EQM152" s="158"/>
      <c r="EQN152" s="158"/>
      <c r="EQO152" s="158"/>
      <c r="EQP152" s="158"/>
      <c r="EQQ152" s="158"/>
      <c r="EQR152" s="158"/>
      <c r="EQS152" s="158"/>
      <c r="EQT152" s="158"/>
      <c r="EQU152" s="158"/>
      <c r="EQV152" s="158"/>
      <c r="EQW152" s="158"/>
      <c r="EQX152" s="158"/>
      <c r="EQY152" s="158"/>
      <c r="EQZ152" s="158"/>
      <c r="ERA152" s="158"/>
      <c r="ERB152" s="158"/>
      <c r="ERC152" s="158"/>
      <c r="ERD152" s="158"/>
      <c r="ERE152" s="158"/>
      <c r="ERF152" s="158"/>
      <c r="ERG152" s="158"/>
      <c r="ERH152" s="158"/>
      <c r="ERI152" s="158"/>
      <c r="ERJ152" s="158"/>
      <c r="ERK152" s="158"/>
      <c r="ERL152" s="158"/>
      <c r="ERM152" s="158"/>
      <c r="ERN152" s="158"/>
      <c r="ERO152" s="158"/>
      <c r="ERP152" s="158"/>
      <c r="ERQ152" s="158"/>
      <c r="ERR152" s="158"/>
      <c r="ERS152" s="158"/>
      <c r="ERT152" s="158"/>
      <c r="ERU152" s="158"/>
      <c r="ERV152" s="158"/>
      <c r="ERW152" s="158"/>
      <c r="ERX152" s="158"/>
      <c r="ERY152" s="158"/>
      <c r="ERZ152" s="158"/>
      <c r="ESA152" s="158"/>
      <c r="ESB152" s="158"/>
      <c r="ESC152" s="158"/>
      <c r="ESD152" s="158"/>
      <c r="ESE152" s="158"/>
      <c r="ESF152" s="158"/>
      <c r="ESG152" s="158"/>
      <c r="ESH152" s="158"/>
      <c r="ESI152" s="158"/>
      <c r="ESJ152" s="158"/>
      <c r="ESK152" s="158"/>
      <c r="ESL152" s="158"/>
      <c r="ESM152" s="158"/>
      <c r="ESN152" s="158"/>
      <c r="ESO152" s="158"/>
      <c r="ESP152" s="158"/>
      <c r="ESQ152" s="158"/>
      <c r="ESR152" s="158"/>
      <c r="ESS152" s="158"/>
      <c r="EST152" s="158"/>
      <c r="ESU152" s="158"/>
      <c r="ESV152" s="158"/>
      <c r="ESW152" s="158"/>
      <c r="ESX152" s="158"/>
      <c r="ESY152" s="158"/>
      <c r="ESZ152" s="158"/>
      <c r="ETA152" s="158"/>
      <c r="ETB152" s="158"/>
      <c r="ETC152" s="158"/>
      <c r="ETD152" s="158"/>
      <c r="ETE152" s="158"/>
      <c r="ETF152" s="158"/>
      <c r="ETG152" s="158"/>
      <c r="ETH152" s="158"/>
      <c r="ETI152" s="158"/>
      <c r="ETJ152" s="158"/>
      <c r="ETK152" s="158"/>
      <c r="ETL152" s="158"/>
      <c r="ETM152" s="158"/>
      <c r="ETN152" s="158"/>
      <c r="ETO152" s="158"/>
      <c r="ETP152" s="158"/>
      <c r="ETQ152" s="158"/>
      <c r="ETR152" s="158"/>
      <c r="ETS152" s="158"/>
      <c r="ETT152" s="158"/>
      <c r="ETU152" s="158"/>
      <c r="ETV152" s="158"/>
      <c r="ETW152" s="158"/>
      <c r="ETX152" s="158"/>
      <c r="ETY152" s="158"/>
      <c r="ETZ152" s="158"/>
      <c r="EUA152" s="158"/>
      <c r="EUB152" s="158"/>
      <c r="EUC152" s="158"/>
      <c r="EUD152" s="158"/>
      <c r="EUE152" s="158"/>
      <c r="EUF152" s="158"/>
      <c r="EUG152" s="158"/>
      <c r="EUH152" s="158"/>
      <c r="EUI152" s="158"/>
      <c r="EUJ152" s="158"/>
      <c r="EUK152" s="158"/>
      <c r="EUL152" s="158"/>
      <c r="EUM152" s="158"/>
      <c r="EUN152" s="158"/>
      <c r="EUO152" s="158"/>
      <c r="EUP152" s="158"/>
      <c r="EUQ152" s="158"/>
      <c r="EUR152" s="158"/>
      <c r="EUS152" s="158"/>
      <c r="EUT152" s="158"/>
      <c r="EUU152" s="158"/>
      <c r="EUV152" s="158"/>
      <c r="EUW152" s="158"/>
      <c r="EUX152" s="158"/>
      <c r="EUY152" s="158"/>
      <c r="EUZ152" s="158"/>
      <c r="EVA152" s="158"/>
      <c r="EVB152" s="158"/>
      <c r="EVC152" s="158"/>
      <c r="EVD152" s="158"/>
      <c r="EVE152" s="158"/>
      <c r="EVF152" s="158"/>
      <c r="EVG152" s="158"/>
      <c r="EVH152" s="158"/>
      <c r="EVI152" s="158"/>
      <c r="EVJ152" s="158"/>
      <c r="EVK152" s="158"/>
      <c r="EVL152" s="158"/>
      <c r="EVM152" s="158"/>
      <c r="EVN152" s="158"/>
      <c r="EVO152" s="158"/>
      <c r="EVP152" s="158"/>
      <c r="EVQ152" s="158"/>
      <c r="EVR152" s="158"/>
      <c r="EVS152" s="158"/>
      <c r="EVT152" s="158"/>
      <c r="EVU152" s="158"/>
      <c r="EVV152" s="158"/>
      <c r="EVW152" s="158"/>
      <c r="EVX152" s="158"/>
      <c r="EVY152" s="158"/>
      <c r="EVZ152" s="158"/>
      <c r="EWA152" s="158"/>
      <c r="EWB152" s="158"/>
      <c r="EWC152" s="158"/>
      <c r="EWD152" s="158"/>
      <c r="EWE152" s="158"/>
      <c r="EWF152" s="158"/>
      <c r="EWG152" s="158"/>
      <c r="EWH152" s="158"/>
      <c r="EWI152" s="158"/>
      <c r="EWJ152" s="158"/>
      <c r="EWK152" s="158"/>
      <c r="EWL152" s="158"/>
      <c r="EWM152" s="158"/>
      <c r="EWN152" s="158"/>
      <c r="EWO152" s="158"/>
      <c r="EWP152" s="158"/>
      <c r="EWQ152" s="158"/>
      <c r="EWR152" s="158"/>
      <c r="EWS152" s="158"/>
      <c r="EWT152" s="158"/>
      <c r="EWU152" s="158"/>
      <c r="EWV152" s="158"/>
      <c r="EWW152" s="158"/>
      <c r="EWX152" s="158"/>
      <c r="EWY152" s="158"/>
      <c r="EWZ152" s="158"/>
      <c r="EXA152" s="158"/>
      <c r="EXB152" s="158"/>
      <c r="EXC152" s="158"/>
      <c r="EXD152" s="158"/>
      <c r="EXE152" s="158"/>
      <c r="EXF152" s="158"/>
      <c r="EXG152" s="158"/>
      <c r="EXH152" s="158"/>
      <c r="EXI152" s="158"/>
      <c r="EXJ152" s="158"/>
      <c r="EXK152" s="158"/>
      <c r="EXL152" s="158"/>
      <c r="EXM152" s="158"/>
      <c r="EXN152" s="158"/>
      <c r="EXO152" s="158"/>
      <c r="EXP152" s="158"/>
      <c r="EXQ152" s="158"/>
      <c r="EXR152" s="158"/>
      <c r="EXS152" s="158"/>
      <c r="EXT152" s="158"/>
      <c r="EXU152" s="158"/>
      <c r="EXV152" s="158"/>
      <c r="EXW152" s="158"/>
      <c r="EXX152" s="158"/>
      <c r="EXY152" s="158"/>
      <c r="EXZ152" s="158"/>
      <c r="EYA152" s="158"/>
      <c r="EYB152" s="158"/>
      <c r="EYC152" s="158"/>
      <c r="EYD152" s="158"/>
      <c r="EYE152" s="158"/>
      <c r="EYF152" s="158"/>
      <c r="EYG152" s="158"/>
      <c r="EYH152" s="158"/>
      <c r="EYI152" s="158"/>
      <c r="EYJ152" s="158"/>
      <c r="EYK152" s="158"/>
      <c r="EYL152" s="158"/>
      <c r="EYM152" s="158"/>
      <c r="EYN152" s="158"/>
      <c r="EYO152" s="158"/>
      <c r="EYP152" s="158"/>
      <c r="EYQ152" s="158"/>
      <c r="EYR152" s="158"/>
      <c r="EYS152" s="158"/>
      <c r="EYT152" s="158"/>
      <c r="EYU152" s="158"/>
      <c r="EYV152" s="158"/>
      <c r="EYW152" s="158"/>
      <c r="EYX152" s="158"/>
      <c r="EYY152" s="158"/>
      <c r="EYZ152" s="158"/>
      <c r="EZA152" s="158"/>
      <c r="EZB152" s="158"/>
      <c r="EZC152" s="158"/>
      <c r="EZD152" s="158"/>
      <c r="EZE152" s="158"/>
      <c r="EZF152" s="158"/>
      <c r="EZG152" s="158"/>
      <c r="EZH152" s="158"/>
      <c r="EZI152" s="158"/>
      <c r="EZJ152" s="158"/>
      <c r="EZK152" s="158"/>
      <c r="EZL152" s="158"/>
      <c r="EZM152" s="158"/>
      <c r="EZN152" s="158"/>
      <c r="EZO152" s="158"/>
      <c r="EZP152" s="158"/>
      <c r="EZQ152" s="158"/>
      <c r="EZR152" s="158"/>
      <c r="EZS152" s="158"/>
      <c r="EZT152" s="158"/>
      <c r="EZU152" s="158"/>
      <c r="EZV152" s="158"/>
      <c r="EZW152" s="158"/>
      <c r="EZX152" s="158"/>
      <c r="EZY152" s="158"/>
      <c r="EZZ152" s="158"/>
      <c r="FAA152" s="158"/>
      <c r="FAB152" s="158"/>
      <c r="FAC152" s="158"/>
      <c r="FAD152" s="158"/>
      <c r="FAE152" s="158"/>
      <c r="FAF152" s="158"/>
      <c r="FAG152" s="158"/>
      <c r="FAH152" s="158"/>
      <c r="FAI152" s="158"/>
      <c r="FAJ152" s="158"/>
      <c r="FAK152" s="158"/>
      <c r="FAL152" s="158"/>
      <c r="FAM152" s="158"/>
      <c r="FAN152" s="158"/>
      <c r="FAO152" s="158"/>
      <c r="FAP152" s="158"/>
      <c r="FAQ152" s="158"/>
      <c r="FAR152" s="158"/>
      <c r="FAS152" s="158"/>
      <c r="FAT152" s="158"/>
      <c r="FAU152" s="158"/>
      <c r="FAV152" s="158"/>
      <c r="FAW152" s="158"/>
      <c r="FAX152" s="158"/>
      <c r="FAY152" s="158"/>
      <c r="FAZ152" s="158"/>
      <c r="FBA152" s="158"/>
      <c r="FBB152" s="158"/>
      <c r="FBC152" s="158"/>
      <c r="FBD152" s="158"/>
      <c r="FBE152" s="158"/>
      <c r="FBF152" s="158"/>
      <c r="FBG152" s="158"/>
      <c r="FBH152" s="158"/>
      <c r="FBI152" s="158"/>
      <c r="FBJ152" s="158"/>
      <c r="FBK152" s="158"/>
      <c r="FBL152" s="158"/>
      <c r="FBM152" s="158"/>
      <c r="FBN152" s="158"/>
      <c r="FBO152" s="158"/>
      <c r="FBP152" s="158"/>
      <c r="FBQ152" s="158"/>
      <c r="FBR152" s="158"/>
      <c r="FBS152" s="158"/>
      <c r="FBT152" s="158"/>
      <c r="FBU152" s="158"/>
      <c r="FBV152" s="158"/>
      <c r="FBW152" s="158"/>
      <c r="FBX152" s="158"/>
      <c r="FBY152" s="158"/>
      <c r="FBZ152" s="158"/>
      <c r="FCA152" s="158"/>
      <c r="FCB152" s="158"/>
      <c r="FCC152" s="158"/>
      <c r="FCD152" s="158"/>
      <c r="FCE152" s="158"/>
      <c r="FCF152" s="158"/>
      <c r="FCG152" s="158"/>
      <c r="FCH152" s="158"/>
      <c r="FCI152" s="158"/>
      <c r="FCJ152" s="158"/>
      <c r="FCK152" s="158"/>
      <c r="FCL152" s="158"/>
      <c r="FCM152" s="158"/>
      <c r="FCN152" s="158"/>
      <c r="FCO152" s="158"/>
      <c r="FCP152" s="158"/>
      <c r="FCQ152" s="158"/>
      <c r="FCR152" s="158"/>
      <c r="FCS152" s="158"/>
      <c r="FCT152" s="158"/>
      <c r="FCU152" s="158"/>
      <c r="FCV152" s="158"/>
      <c r="FCW152" s="158"/>
      <c r="FCX152" s="158"/>
      <c r="FCY152" s="158"/>
      <c r="FCZ152" s="158"/>
      <c r="FDA152" s="158"/>
      <c r="FDB152" s="158"/>
      <c r="FDC152" s="158"/>
      <c r="FDD152" s="158"/>
      <c r="FDE152" s="158"/>
      <c r="FDF152" s="158"/>
      <c r="FDG152" s="158"/>
      <c r="FDH152" s="158"/>
      <c r="FDI152" s="158"/>
      <c r="FDJ152" s="158"/>
      <c r="FDK152" s="158"/>
      <c r="FDL152" s="158"/>
      <c r="FDM152" s="158"/>
      <c r="FDN152" s="158"/>
      <c r="FDO152" s="158"/>
      <c r="FDP152" s="158"/>
      <c r="FDQ152" s="158"/>
      <c r="FDR152" s="158"/>
      <c r="FDS152" s="158"/>
      <c r="FDT152" s="158"/>
      <c r="FDU152" s="158"/>
      <c r="FDV152" s="158"/>
      <c r="FDW152" s="158"/>
      <c r="FDX152" s="158"/>
      <c r="FDY152" s="158"/>
      <c r="FDZ152" s="158"/>
      <c r="FEA152" s="158"/>
      <c r="FEB152" s="158"/>
      <c r="FEC152" s="158"/>
      <c r="FED152" s="158"/>
      <c r="FEE152" s="158"/>
      <c r="FEF152" s="158"/>
      <c r="FEG152" s="158"/>
      <c r="FEH152" s="158"/>
      <c r="FEI152" s="158"/>
      <c r="FEJ152" s="158"/>
      <c r="FEK152" s="158"/>
      <c r="FEL152" s="158"/>
      <c r="FEM152" s="158"/>
      <c r="FEN152" s="158"/>
      <c r="FEO152" s="158"/>
      <c r="FEP152" s="158"/>
      <c r="FEQ152" s="158"/>
      <c r="FER152" s="158"/>
      <c r="FES152" s="158"/>
      <c r="FET152" s="158"/>
      <c r="FEU152" s="158"/>
      <c r="FEV152" s="158"/>
      <c r="FEW152" s="158"/>
      <c r="FEX152" s="158"/>
      <c r="FEY152" s="158"/>
      <c r="FEZ152" s="158"/>
      <c r="FFA152" s="158"/>
      <c r="FFB152" s="158"/>
      <c r="FFC152" s="158"/>
      <c r="FFD152" s="158"/>
      <c r="FFE152" s="158"/>
      <c r="FFF152" s="158"/>
      <c r="FFG152" s="158"/>
      <c r="FFH152" s="158"/>
      <c r="FFI152" s="158"/>
      <c r="FFJ152" s="158"/>
      <c r="FFK152" s="158"/>
      <c r="FFL152" s="158"/>
      <c r="FFM152" s="158"/>
      <c r="FFN152" s="158"/>
      <c r="FFO152" s="158"/>
      <c r="FFP152" s="158"/>
      <c r="FFQ152" s="158"/>
      <c r="FFR152" s="158"/>
      <c r="FFS152" s="158"/>
      <c r="FFT152" s="158"/>
      <c r="FFU152" s="158"/>
      <c r="FFV152" s="158"/>
      <c r="FFW152" s="158"/>
      <c r="FFX152" s="158"/>
      <c r="FFY152" s="158"/>
      <c r="FFZ152" s="158"/>
      <c r="FGA152" s="158"/>
      <c r="FGB152" s="158"/>
      <c r="FGC152" s="158"/>
      <c r="FGD152" s="158"/>
      <c r="FGE152" s="158"/>
      <c r="FGF152" s="158"/>
      <c r="FGG152" s="158"/>
      <c r="FGH152" s="158"/>
      <c r="FGI152" s="158"/>
      <c r="FGJ152" s="158"/>
      <c r="FGK152" s="158"/>
      <c r="FGL152" s="158"/>
      <c r="FGM152" s="158"/>
      <c r="FGN152" s="158"/>
      <c r="FGO152" s="158"/>
      <c r="FGP152" s="158"/>
      <c r="FGQ152" s="158"/>
      <c r="FGR152" s="158"/>
      <c r="FGS152" s="158"/>
      <c r="FGT152" s="158"/>
      <c r="FGU152" s="158"/>
      <c r="FGV152" s="158"/>
      <c r="FGW152" s="158"/>
      <c r="FGX152" s="158"/>
      <c r="FGY152" s="158"/>
      <c r="FGZ152" s="158"/>
      <c r="FHA152" s="158"/>
      <c r="FHB152" s="158"/>
      <c r="FHC152" s="158"/>
      <c r="FHD152" s="158"/>
      <c r="FHE152" s="158"/>
      <c r="FHF152" s="158"/>
      <c r="FHG152" s="158"/>
      <c r="FHH152" s="158"/>
      <c r="FHI152" s="158"/>
      <c r="FHJ152" s="158"/>
      <c r="FHK152" s="158"/>
      <c r="FHL152" s="158"/>
      <c r="FHM152" s="158"/>
      <c r="FHN152" s="158"/>
      <c r="FHO152" s="158"/>
      <c r="FHP152" s="158"/>
      <c r="FHQ152" s="158"/>
      <c r="FHR152" s="158"/>
      <c r="FHS152" s="158"/>
      <c r="FHT152" s="158"/>
      <c r="FHU152" s="158"/>
      <c r="FHV152" s="158"/>
      <c r="FHW152" s="158"/>
      <c r="FHX152" s="158"/>
      <c r="FHY152" s="158"/>
      <c r="FHZ152" s="158"/>
      <c r="FIA152" s="158"/>
      <c r="FIB152" s="158"/>
      <c r="FIC152" s="158"/>
      <c r="FID152" s="158"/>
      <c r="FIE152" s="158"/>
      <c r="FIF152" s="158"/>
      <c r="FIG152" s="158"/>
      <c r="FIH152" s="158"/>
      <c r="FII152" s="158"/>
      <c r="FIJ152" s="158"/>
      <c r="FIK152" s="158"/>
      <c r="FIL152" s="158"/>
      <c r="FIM152" s="158"/>
      <c r="FIN152" s="158"/>
      <c r="FIO152" s="158"/>
      <c r="FIP152" s="158"/>
      <c r="FIQ152" s="158"/>
      <c r="FIR152" s="158"/>
      <c r="FIS152" s="158"/>
      <c r="FIT152" s="158"/>
      <c r="FIU152" s="158"/>
      <c r="FIV152" s="158"/>
      <c r="FIW152" s="158"/>
      <c r="FIX152" s="158"/>
      <c r="FIY152" s="158"/>
      <c r="FIZ152" s="158"/>
      <c r="FJA152" s="158"/>
      <c r="FJB152" s="158"/>
      <c r="FJC152" s="158"/>
      <c r="FJD152" s="158"/>
      <c r="FJE152" s="158"/>
      <c r="FJF152" s="158"/>
      <c r="FJG152" s="158"/>
      <c r="FJH152" s="158"/>
      <c r="FJI152" s="158"/>
      <c r="FJJ152" s="158"/>
      <c r="FJK152" s="158"/>
      <c r="FJL152" s="158"/>
      <c r="FJM152" s="158"/>
      <c r="FJN152" s="158"/>
      <c r="FJO152" s="158"/>
      <c r="FJP152" s="158"/>
      <c r="FJQ152" s="158"/>
      <c r="FJR152" s="158"/>
      <c r="FJS152" s="158"/>
      <c r="FJT152" s="158"/>
      <c r="FJU152" s="158"/>
      <c r="FJV152" s="158"/>
      <c r="FJW152" s="158"/>
      <c r="FJX152" s="158"/>
      <c r="FJY152" s="158"/>
      <c r="FJZ152" s="158"/>
      <c r="FKA152" s="158"/>
      <c r="FKB152" s="158"/>
      <c r="FKC152" s="158"/>
      <c r="FKD152" s="158"/>
      <c r="FKE152" s="158"/>
      <c r="FKF152" s="158"/>
      <c r="FKG152" s="158"/>
      <c r="FKH152" s="158"/>
      <c r="FKI152" s="158"/>
      <c r="FKJ152" s="158"/>
      <c r="FKK152" s="158"/>
      <c r="FKL152" s="158"/>
      <c r="FKM152" s="158"/>
      <c r="FKN152" s="158"/>
      <c r="FKO152" s="158"/>
      <c r="FKP152" s="158"/>
      <c r="FKQ152" s="158"/>
      <c r="FKR152" s="158"/>
      <c r="FKS152" s="158"/>
      <c r="FKT152" s="158"/>
      <c r="FKU152" s="158"/>
      <c r="FKV152" s="158"/>
      <c r="FKW152" s="158"/>
      <c r="FKX152" s="158"/>
      <c r="FKY152" s="158"/>
      <c r="FKZ152" s="158"/>
      <c r="FLA152" s="158"/>
      <c r="FLB152" s="158"/>
      <c r="FLC152" s="158"/>
      <c r="FLD152" s="158"/>
      <c r="FLE152" s="158"/>
      <c r="FLF152" s="158"/>
      <c r="FLG152" s="158"/>
      <c r="FLH152" s="158"/>
      <c r="FLI152" s="158"/>
      <c r="FLJ152" s="158"/>
      <c r="FLK152" s="158"/>
      <c r="FLL152" s="158"/>
      <c r="FLM152" s="158"/>
      <c r="FLN152" s="158"/>
      <c r="FLO152" s="158"/>
      <c r="FLP152" s="158"/>
      <c r="FLQ152" s="158"/>
      <c r="FLR152" s="158"/>
      <c r="FLS152" s="158"/>
      <c r="FLT152" s="158"/>
      <c r="FLU152" s="158"/>
      <c r="FLV152" s="158"/>
      <c r="FLW152" s="158"/>
      <c r="FLX152" s="158"/>
      <c r="FLY152" s="158"/>
      <c r="FLZ152" s="158"/>
      <c r="FMA152" s="158"/>
      <c r="FMB152" s="158"/>
      <c r="FMC152" s="158"/>
      <c r="FMD152" s="158"/>
      <c r="FME152" s="158"/>
      <c r="FMF152" s="158"/>
      <c r="FMG152" s="158"/>
      <c r="FMH152" s="158"/>
      <c r="FMI152" s="158"/>
      <c r="FMJ152" s="158"/>
      <c r="FMK152" s="158"/>
      <c r="FML152" s="158"/>
      <c r="FMM152" s="158"/>
      <c r="FMN152" s="158"/>
      <c r="FMO152" s="158"/>
      <c r="FMP152" s="158"/>
      <c r="FMQ152" s="158"/>
      <c r="FMR152" s="158"/>
      <c r="FMS152" s="158"/>
      <c r="FMT152" s="158"/>
      <c r="FMU152" s="158"/>
      <c r="FMV152" s="158"/>
      <c r="FMW152" s="158"/>
      <c r="FMX152" s="158"/>
      <c r="FMY152" s="158"/>
      <c r="FMZ152" s="158"/>
      <c r="FNA152" s="158"/>
      <c r="FNB152" s="158"/>
      <c r="FNC152" s="158"/>
      <c r="FND152" s="158"/>
      <c r="FNE152" s="158"/>
      <c r="FNF152" s="158"/>
      <c r="FNG152" s="158"/>
      <c r="FNH152" s="158"/>
      <c r="FNI152" s="158"/>
      <c r="FNJ152" s="158"/>
      <c r="FNK152" s="158"/>
      <c r="FNL152" s="158"/>
      <c r="FNM152" s="158"/>
      <c r="FNN152" s="158"/>
      <c r="FNO152" s="158"/>
      <c r="FNP152" s="158"/>
      <c r="FNQ152" s="158"/>
      <c r="FNR152" s="158"/>
      <c r="FNS152" s="158"/>
      <c r="FNT152" s="158"/>
      <c r="FNU152" s="158"/>
      <c r="FNV152" s="158"/>
      <c r="FNW152" s="158"/>
      <c r="FNX152" s="158"/>
      <c r="FNY152" s="158"/>
      <c r="FNZ152" s="158"/>
      <c r="FOA152" s="158"/>
      <c r="FOB152" s="158"/>
      <c r="FOC152" s="158"/>
      <c r="FOD152" s="158"/>
      <c r="FOE152" s="158"/>
      <c r="FOF152" s="158"/>
      <c r="FOG152" s="158"/>
      <c r="FOH152" s="158"/>
      <c r="FOI152" s="158"/>
      <c r="FOJ152" s="158"/>
      <c r="FOK152" s="158"/>
      <c r="FOL152" s="158"/>
      <c r="FOM152" s="158"/>
      <c r="FON152" s="158"/>
      <c r="FOO152" s="158"/>
      <c r="FOP152" s="158"/>
      <c r="FOQ152" s="158"/>
      <c r="FOR152" s="158"/>
      <c r="FOS152" s="158"/>
      <c r="FOT152" s="158"/>
      <c r="FOU152" s="158"/>
      <c r="FOV152" s="158"/>
      <c r="FOW152" s="158"/>
      <c r="FOX152" s="158"/>
      <c r="FOY152" s="158"/>
      <c r="FOZ152" s="158"/>
      <c r="FPA152" s="158"/>
      <c r="FPB152" s="158"/>
      <c r="FPC152" s="158"/>
      <c r="FPD152" s="158"/>
      <c r="FPE152" s="158"/>
      <c r="FPF152" s="158"/>
      <c r="FPG152" s="158"/>
      <c r="FPH152" s="158"/>
      <c r="FPI152" s="158"/>
      <c r="FPJ152" s="158"/>
      <c r="FPK152" s="158"/>
      <c r="FPL152" s="158"/>
      <c r="FPM152" s="158"/>
      <c r="FPN152" s="158"/>
      <c r="FPO152" s="158"/>
      <c r="FPP152" s="158"/>
      <c r="FPQ152" s="158"/>
      <c r="FPR152" s="158"/>
      <c r="FPS152" s="158"/>
      <c r="FPT152" s="158"/>
      <c r="FPU152" s="158"/>
      <c r="FPV152" s="158"/>
      <c r="FPW152" s="158"/>
      <c r="FPX152" s="158"/>
      <c r="FPY152" s="158"/>
      <c r="FPZ152" s="158"/>
      <c r="FQA152" s="158"/>
      <c r="FQB152" s="158"/>
      <c r="FQC152" s="158"/>
      <c r="FQD152" s="158"/>
      <c r="FQE152" s="158"/>
      <c r="FQF152" s="158"/>
      <c r="FQG152" s="158"/>
      <c r="FQH152" s="158"/>
      <c r="FQI152" s="158"/>
      <c r="FQJ152" s="158"/>
      <c r="FQK152" s="158"/>
      <c r="FQL152" s="158"/>
      <c r="FQM152" s="158"/>
      <c r="FQN152" s="158"/>
      <c r="FQO152" s="158"/>
      <c r="FQP152" s="158"/>
      <c r="FQQ152" s="158"/>
      <c r="FQR152" s="158"/>
      <c r="FQS152" s="158"/>
      <c r="FQT152" s="158"/>
      <c r="FQU152" s="158"/>
      <c r="FQV152" s="158"/>
      <c r="FQW152" s="158"/>
      <c r="FQX152" s="158"/>
      <c r="FQY152" s="158"/>
      <c r="FQZ152" s="158"/>
      <c r="FRA152" s="158"/>
      <c r="FRB152" s="158"/>
      <c r="FRC152" s="158"/>
      <c r="FRD152" s="158"/>
      <c r="FRE152" s="158"/>
      <c r="FRF152" s="158"/>
      <c r="FRG152" s="158"/>
      <c r="FRH152" s="158"/>
      <c r="FRI152" s="158"/>
      <c r="FRJ152" s="158"/>
      <c r="FRK152" s="158"/>
      <c r="FRL152" s="158"/>
      <c r="FRM152" s="158"/>
      <c r="FRN152" s="158"/>
      <c r="FRO152" s="158"/>
      <c r="FRP152" s="158"/>
      <c r="FRQ152" s="158"/>
      <c r="FRR152" s="158"/>
      <c r="FRS152" s="158"/>
      <c r="FRT152" s="158"/>
      <c r="FRU152" s="158"/>
      <c r="FRV152" s="158"/>
      <c r="FRW152" s="158"/>
      <c r="FRX152" s="158"/>
      <c r="FRY152" s="158"/>
      <c r="FRZ152" s="158"/>
      <c r="FSA152" s="158"/>
      <c r="FSB152" s="158"/>
      <c r="FSC152" s="158"/>
      <c r="FSD152" s="158"/>
      <c r="FSE152" s="158"/>
      <c r="FSF152" s="158"/>
      <c r="FSG152" s="158"/>
      <c r="FSH152" s="158"/>
      <c r="FSI152" s="158"/>
      <c r="FSJ152" s="158"/>
      <c r="FSK152" s="158"/>
      <c r="FSL152" s="158"/>
      <c r="FSM152" s="158"/>
      <c r="FSN152" s="158"/>
      <c r="FSO152" s="158"/>
      <c r="FSP152" s="158"/>
      <c r="FSQ152" s="158"/>
      <c r="FSR152" s="158"/>
      <c r="FSS152" s="158"/>
      <c r="FST152" s="158"/>
      <c r="FSU152" s="158"/>
      <c r="FSV152" s="158"/>
      <c r="FSW152" s="158"/>
      <c r="FSX152" s="158"/>
      <c r="FSY152" s="158"/>
      <c r="FSZ152" s="158"/>
      <c r="FTA152" s="158"/>
      <c r="FTB152" s="158"/>
      <c r="FTC152" s="158"/>
      <c r="FTD152" s="158"/>
      <c r="FTE152" s="158"/>
      <c r="FTF152" s="158"/>
      <c r="FTG152" s="158"/>
      <c r="FTH152" s="158"/>
      <c r="FTI152" s="158"/>
      <c r="FTJ152" s="158"/>
      <c r="FTK152" s="158"/>
      <c r="FTL152" s="158"/>
      <c r="FTM152" s="158"/>
      <c r="FTN152" s="158"/>
      <c r="FTO152" s="158"/>
      <c r="FTP152" s="158"/>
      <c r="FTQ152" s="158"/>
      <c r="FTR152" s="158"/>
      <c r="FTS152" s="158"/>
      <c r="FTT152" s="158"/>
      <c r="FTU152" s="158"/>
      <c r="FTV152" s="158"/>
      <c r="FTW152" s="158"/>
      <c r="FTX152" s="158"/>
      <c r="FTY152" s="158"/>
      <c r="FTZ152" s="158"/>
      <c r="FUA152" s="158"/>
      <c r="FUB152" s="158"/>
      <c r="FUC152" s="158"/>
      <c r="FUD152" s="158"/>
      <c r="FUE152" s="158"/>
      <c r="FUF152" s="158"/>
      <c r="FUG152" s="158"/>
      <c r="FUH152" s="158"/>
      <c r="FUI152" s="158"/>
      <c r="FUJ152" s="158"/>
      <c r="FUK152" s="158"/>
      <c r="FUL152" s="158"/>
      <c r="FUM152" s="158"/>
      <c r="FUN152" s="158"/>
      <c r="FUO152" s="158"/>
      <c r="FUP152" s="158"/>
      <c r="FUQ152" s="158"/>
      <c r="FUR152" s="158"/>
      <c r="FUS152" s="158"/>
      <c r="FUT152" s="158"/>
      <c r="FUU152" s="158"/>
      <c r="FUV152" s="158"/>
      <c r="FUW152" s="158"/>
      <c r="FUX152" s="158"/>
      <c r="FUY152" s="158"/>
      <c r="FUZ152" s="158"/>
      <c r="FVA152" s="158"/>
      <c r="FVB152" s="158"/>
      <c r="FVC152" s="158"/>
      <c r="FVD152" s="158"/>
      <c r="FVE152" s="158"/>
      <c r="FVF152" s="158"/>
      <c r="FVG152" s="158"/>
      <c r="FVH152" s="158"/>
      <c r="FVI152" s="158"/>
      <c r="FVJ152" s="158"/>
      <c r="FVK152" s="158"/>
      <c r="FVL152" s="158"/>
      <c r="FVM152" s="158"/>
      <c r="FVN152" s="158"/>
      <c r="FVO152" s="158"/>
      <c r="FVP152" s="158"/>
      <c r="FVQ152" s="158"/>
      <c r="FVR152" s="158"/>
      <c r="FVS152" s="158"/>
      <c r="FVT152" s="158"/>
      <c r="FVU152" s="158"/>
      <c r="FVV152" s="158"/>
      <c r="FVW152" s="158"/>
      <c r="FVX152" s="158"/>
      <c r="FVY152" s="158"/>
      <c r="FVZ152" s="158"/>
      <c r="FWA152" s="158"/>
      <c r="FWB152" s="158"/>
      <c r="FWC152" s="158"/>
      <c r="FWD152" s="158"/>
      <c r="FWE152" s="158"/>
      <c r="FWF152" s="158"/>
      <c r="FWG152" s="158"/>
      <c r="FWH152" s="158"/>
      <c r="FWI152" s="158"/>
      <c r="FWJ152" s="158"/>
      <c r="FWK152" s="158"/>
      <c r="FWL152" s="158"/>
      <c r="FWM152" s="158"/>
      <c r="FWN152" s="158"/>
      <c r="FWO152" s="158"/>
      <c r="FWP152" s="158"/>
      <c r="FWQ152" s="158"/>
      <c r="FWR152" s="158"/>
      <c r="FWS152" s="158"/>
      <c r="FWT152" s="158"/>
      <c r="FWU152" s="158"/>
      <c r="FWV152" s="158"/>
      <c r="FWW152" s="158"/>
      <c r="FWX152" s="158"/>
      <c r="FWY152" s="158"/>
      <c r="FWZ152" s="158"/>
      <c r="FXA152" s="158"/>
      <c r="FXB152" s="158"/>
      <c r="FXC152" s="158"/>
      <c r="FXD152" s="158"/>
      <c r="FXE152" s="158"/>
      <c r="FXF152" s="158"/>
      <c r="FXG152" s="158"/>
      <c r="FXH152" s="158"/>
      <c r="FXI152" s="158"/>
      <c r="FXJ152" s="158"/>
      <c r="FXK152" s="158"/>
      <c r="FXL152" s="158"/>
      <c r="FXM152" s="158"/>
      <c r="FXN152" s="158"/>
      <c r="FXO152" s="158"/>
      <c r="FXP152" s="158"/>
      <c r="FXQ152" s="158"/>
      <c r="FXR152" s="158"/>
      <c r="FXS152" s="158"/>
      <c r="FXT152" s="158"/>
      <c r="FXU152" s="158"/>
      <c r="FXV152" s="158"/>
      <c r="FXW152" s="158"/>
      <c r="FXX152" s="158"/>
      <c r="FXY152" s="158"/>
      <c r="FXZ152" s="158"/>
      <c r="FYA152" s="158"/>
      <c r="FYB152" s="158"/>
      <c r="FYC152" s="158"/>
      <c r="FYD152" s="158"/>
      <c r="FYE152" s="158"/>
      <c r="FYF152" s="158"/>
      <c r="FYG152" s="158"/>
      <c r="FYH152" s="158"/>
      <c r="FYI152" s="158"/>
      <c r="FYJ152" s="158"/>
      <c r="FYK152" s="158"/>
      <c r="FYL152" s="158"/>
      <c r="FYM152" s="158"/>
      <c r="FYN152" s="158"/>
      <c r="FYO152" s="158"/>
      <c r="FYP152" s="158"/>
      <c r="FYQ152" s="158"/>
      <c r="FYR152" s="158"/>
      <c r="FYS152" s="158"/>
      <c r="FYT152" s="158"/>
      <c r="FYU152" s="158"/>
      <c r="FYV152" s="158"/>
      <c r="FYW152" s="158"/>
      <c r="FYX152" s="158"/>
      <c r="FYY152" s="158"/>
      <c r="FYZ152" s="158"/>
      <c r="FZA152" s="158"/>
      <c r="FZB152" s="158"/>
      <c r="FZC152" s="158"/>
      <c r="FZD152" s="158"/>
      <c r="FZE152" s="158"/>
      <c r="FZF152" s="158"/>
      <c r="FZG152" s="158"/>
      <c r="FZH152" s="158"/>
      <c r="FZI152" s="158"/>
      <c r="FZJ152" s="158"/>
      <c r="FZK152" s="158"/>
      <c r="FZL152" s="158"/>
      <c r="FZM152" s="158"/>
      <c r="FZN152" s="158"/>
      <c r="FZO152" s="158"/>
      <c r="FZP152" s="158"/>
      <c r="FZQ152" s="158"/>
      <c r="FZR152" s="158"/>
      <c r="FZS152" s="158"/>
      <c r="FZT152" s="158"/>
      <c r="FZU152" s="158"/>
      <c r="FZV152" s="158"/>
      <c r="FZW152" s="158"/>
      <c r="FZX152" s="158"/>
      <c r="FZY152" s="158"/>
      <c r="FZZ152" s="158"/>
      <c r="GAA152" s="158"/>
      <c r="GAB152" s="158"/>
      <c r="GAC152" s="158"/>
      <c r="GAD152" s="158"/>
      <c r="GAE152" s="158"/>
      <c r="GAF152" s="158"/>
      <c r="GAG152" s="158"/>
      <c r="GAH152" s="158"/>
      <c r="GAI152" s="158"/>
      <c r="GAJ152" s="158"/>
      <c r="GAK152" s="158"/>
      <c r="GAL152" s="158"/>
      <c r="GAM152" s="158"/>
      <c r="GAN152" s="158"/>
      <c r="GAO152" s="158"/>
      <c r="GAP152" s="158"/>
      <c r="GAQ152" s="158"/>
      <c r="GAR152" s="158"/>
      <c r="GAS152" s="158"/>
      <c r="GAT152" s="158"/>
      <c r="GAU152" s="158"/>
      <c r="GAV152" s="158"/>
      <c r="GAW152" s="158"/>
      <c r="GAX152" s="158"/>
      <c r="GAY152" s="158"/>
      <c r="GAZ152" s="158"/>
      <c r="GBA152" s="158"/>
      <c r="GBB152" s="158"/>
      <c r="GBC152" s="158"/>
      <c r="GBD152" s="158"/>
      <c r="GBE152" s="158"/>
      <c r="GBF152" s="158"/>
      <c r="GBG152" s="158"/>
      <c r="GBH152" s="158"/>
      <c r="GBI152" s="158"/>
      <c r="GBJ152" s="158"/>
      <c r="GBK152" s="158"/>
      <c r="GBL152" s="158"/>
      <c r="GBM152" s="158"/>
      <c r="GBN152" s="158"/>
      <c r="GBO152" s="158"/>
      <c r="GBP152" s="158"/>
      <c r="GBQ152" s="158"/>
      <c r="GBR152" s="158"/>
      <c r="GBS152" s="158"/>
      <c r="GBT152" s="158"/>
      <c r="GBU152" s="158"/>
      <c r="GBV152" s="158"/>
      <c r="GBW152" s="158"/>
      <c r="GBX152" s="158"/>
      <c r="GBY152" s="158"/>
      <c r="GBZ152" s="158"/>
      <c r="GCA152" s="158"/>
      <c r="GCB152" s="158"/>
      <c r="GCC152" s="158"/>
      <c r="GCD152" s="158"/>
      <c r="GCE152" s="158"/>
      <c r="GCF152" s="158"/>
      <c r="GCG152" s="158"/>
      <c r="GCH152" s="158"/>
      <c r="GCI152" s="158"/>
      <c r="GCJ152" s="158"/>
      <c r="GCK152" s="158"/>
      <c r="GCL152" s="158"/>
      <c r="GCM152" s="158"/>
      <c r="GCN152" s="158"/>
      <c r="GCO152" s="158"/>
      <c r="GCP152" s="158"/>
      <c r="GCQ152" s="158"/>
      <c r="GCR152" s="158"/>
      <c r="GCS152" s="158"/>
      <c r="GCT152" s="158"/>
      <c r="GCU152" s="158"/>
      <c r="GCV152" s="158"/>
      <c r="GCW152" s="158"/>
      <c r="GCX152" s="158"/>
      <c r="GCY152" s="158"/>
      <c r="GCZ152" s="158"/>
      <c r="GDA152" s="158"/>
      <c r="GDB152" s="158"/>
      <c r="GDC152" s="158"/>
      <c r="GDD152" s="158"/>
      <c r="GDE152" s="158"/>
      <c r="GDF152" s="158"/>
      <c r="GDG152" s="158"/>
      <c r="GDH152" s="158"/>
      <c r="GDI152" s="158"/>
      <c r="GDJ152" s="158"/>
      <c r="GDK152" s="158"/>
      <c r="GDL152" s="158"/>
      <c r="GDM152" s="158"/>
      <c r="GDN152" s="158"/>
      <c r="GDO152" s="158"/>
      <c r="GDP152" s="158"/>
      <c r="GDQ152" s="158"/>
      <c r="GDR152" s="158"/>
      <c r="GDS152" s="158"/>
      <c r="GDT152" s="158"/>
      <c r="GDU152" s="158"/>
      <c r="GDV152" s="158"/>
      <c r="GDW152" s="158"/>
      <c r="GDX152" s="158"/>
      <c r="GDY152" s="158"/>
      <c r="GDZ152" s="158"/>
      <c r="GEA152" s="158"/>
      <c r="GEB152" s="158"/>
      <c r="GEC152" s="158"/>
      <c r="GED152" s="158"/>
      <c r="GEE152" s="158"/>
      <c r="GEF152" s="158"/>
      <c r="GEG152" s="158"/>
      <c r="GEH152" s="158"/>
      <c r="GEI152" s="158"/>
      <c r="GEJ152" s="158"/>
      <c r="GEK152" s="158"/>
      <c r="GEL152" s="158"/>
      <c r="GEM152" s="158"/>
      <c r="GEN152" s="158"/>
      <c r="GEO152" s="158"/>
      <c r="GEP152" s="158"/>
      <c r="GEQ152" s="158"/>
      <c r="GER152" s="158"/>
      <c r="GES152" s="158"/>
      <c r="GET152" s="158"/>
      <c r="GEU152" s="158"/>
      <c r="GEV152" s="158"/>
      <c r="GEW152" s="158"/>
      <c r="GEX152" s="158"/>
      <c r="GEY152" s="158"/>
      <c r="GEZ152" s="158"/>
      <c r="GFA152" s="158"/>
      <c r="GFB152" s="158"/>
      <c r="GFC152" s="158"/>
      <c r="GFD152" s="158"/>
      <c r="GFE152" s="158"/>
      <c r="GFF152" s="158"/>
      <c r="GFG152" s="158"/>
      <c r="GFH152" s="158"/>
      <c r="GFI152" s="158"/>
      <c r="GFJ152" s="158"/>
      <c r="GFK152" s="158"/>
      <c r="GFL152" s="158"/>
      <c r="GFM152" s="158"/>
      <c r="GFN152" s="158"/>
      <c r="GFO152" s="158"/>
      <c r="GFP152" s="158"/>
      <c r="GFQ152" s="158"/>
      <c r="GFR152" s="158"/>
      <c r="GFS152" s="158"/>
      <c r="GFT152" s="158"/>
      <c r="GFU152" s="158"/>
      <c r="GFV152" s="158"/>
      <c r="GFW152" s="158"/>
      <c r="GFX152" s="158"/>
      <c r="GFY152" s="158"/>
      <c r="GFZ152" s="158"/>
      <c r="GGA152" s="158"/>
      <c r="GGB152" s="158"/>
      <c r="GGC152" s="158"/>
      <c r="GGD152" s="158"/>
      <c r="GGE152" s="158"/>
      <c r="GGF152" s="158"/>
      <c r="GGG152" s="158"/>
      <c r="GGH152" s="158"/>
      <c r="GGI152" s="158"/>
      <c r="GGJ152" s="158"/>
      <c r="GGK152" s="158"/>
      <c r="GGL152" s="158"/>
      <c r="GGM152" s="158"/>
      <c r="GGN152" s="158"/>
      <c r="GGO152" s="158"/>
      <c r="GGP152" s="158"/>
      <c r="GGQ152" s="158"/>
      <c r="GGR152" s="158"/>
      <c r="GGS152" s="158"/>
      <c r="GGT152" s="158"/>
      <c r="GGU152" s="158"/>
      <c r="GGV152" s="158"/>
      <c r="GGW152" s="158"/>
      <c r="GGX152" s="158"/>
      <c r="GGY152" s="158"/>
      <c r="GGZ152" s="158"/>
      <c r="GHA152" s="158"/>
      <c r="GHB152" s="158"/>
      <c r="GHC152" s="158"/>
      <c r="GHD152" s="158"/>
      <c r="GHE152" s="158"/>
      <c r="GHF152" s="158"/>
      <c r="GHG152" s="158"/>
      <c r="GHH152" s="158"/>
      <c r="GHI152" s="158"/>
      <c r="GHJ152" s="158"/>
      <c r="GHK152" s="158"/>
      <c r="GHL152" s="158"/>
      <c r="GHM152" s="158"/>
      <c r="GHN152" s="158"/>
      <c r="GHO152" s="158"/>
      <c r="GHP152" s="158"/>
      <c r="GHQ152" s="158"/>
      <c r="GHR152" s="158"/>
      <c r="GHS152" s="158"/>
      <c r="GHT152" s="158"/>
      <c r="GHU152" s="158"/>
      <c r="GHV152" s="158"/>
      <c r="GHW152" s="158"/>
      <c r="GHX152" s="158"/>
      <c r="GHY152" s="158"/>
      <c r="GHZ152" s="158"/>
      <c r="GIA152" s="158"/>
      <c r="GIB152" s="158"/>
      <c r="GIC152" s="158"/>
      <c r="GID152" s="158"/>
      <c r="GIE152" s="158"/>
      <c r="GIF152" s="158"/>
      <c r="GIG152" s="158"/>
      <c r="GIH152" s="158"/>
      <c r="GII152" s="158"/>
      <c r="GIJ152" s="158"/>
      <c r="GIK152" s="158"/>
      <c r="GIL152" s="158"/>
      <c r="GIM152" s="158"/>
      <c r="GIN152" s="158"/>
      <c r="GIO152" s="158"/>
      <c r="GIP152" s="158"/>
      <c r="GIQ152" s="158"/>
      <c r="GIR152" s="158"/>
      <c r="GIS152" s="158"/>
      <c r="GIT152" s="158"/>
      <c r="GIU152" s="158"/>
      <c r="GIV152" s="158"/>
      <c r="GIW152" s="158"/>
      <c r="GIX152" s="158"/>
      <c r="GIY152" s="158"/>
      <c r="GIZ152" s="158"/>
      <c r="GJA152" s="158"/>
      <c r="GJB152" s="158"/>
      <c r="GJC152" s="158"/>
      <c r="GJD152" s="158"/>
      <c r="GJE152" s="158"/>
      <c r="GJF152" s="158"/>
      <c r="GJG152" s="158"/>
      <c r="GJH152" s="158"/>
      <c r="GJI152" s="158"/>
      <c r="GJJ152" s="158"/>
      <c r="GJK152" s="158"/>
      <c r="GJL152" s="158"/>
      <c r="GJM152" s="158"/>
      <c r="GJN152" s="158"/>
      <c r="GJO152" s="158"/>
      <c r="GJP152" s="158"/>
      <c r="GJQ152" s="158"/>
      <c r="GJR152" s="158"/>
      <c r="GJS152" s="158"/>
      <c r="GJT152" s="158"/>
      <c r="GJU152" s="158"/>
      <c r="GJV152" s="158"/>
      <c r="GJW152" s="158"/>
      <c r="GJX152" s="158"/>
      <c r="GJY152" s="158"/>
      <c r="GJZ152" s="158"/>
      <c r="GKA152" s="158"/>
      <c r="GKB152" s="158"/>
      <c r="GKC152" s="158"/>
      <c r="GKD152" s="158"/>
      <c r="GKE152" s="158"/>
      <c r="GKF152" s="158"/>
      <c r="GKG152" s="158"/>
      <c r="GKH152" s="158"/>
      <c r="GKI152" s="158"/>
      <c r="GKJ152" s="158"/>
      <c r="GKK152" s="158"/>
      <c r="GKL152" s="158"/>
      <c r="GKM152" s="158"/>
      <c r="GKN152" s="158"/>
      <c r="GKO152" s="158"/>
      <c r="GKP152" s="158"/>
      <c r="GKQ152" s="158"/>
      <c r="GKR152" s="158"/>
      <c r="GKS152" s="158"/>
      <c r="GKT152" s="158"/>
      <c r="GKU152" s="158"/>
      <c r="GKV152" s="158"/>
      <c r="GKW152" s="158"/>
      <c r="GKX152" s="158"/>
      <c r="GKY152" s="158"/>
      <c r="GKZ152" s="158"/>
      <c r="GLA152" s="158"/>
      <c r="GLB152" s="158"/>
      <c r="GLC152" s="158"/>
      <c r="GLD152" s="158"/>
      <c r="GLE152" s="158"/>
      <c r="GLF152" s="158"/>
      <c r="GLG152" s="158"/>
      <c r="GLH152" s="158"/>
      <c r="GLI152" s="158"/>
      <c r="GLJ152" s="158"/>
      <c r="GLK152" s="158"/>
      <c r="GLL152" s="158"/>
      <c r="GLM152" s="158"/>
      <c r="GLN152" s="158"/>
      <c r="GLO152" s="158"/>
      <c r="GLP152" s="158"/>
      <c r="GLQ152" s="158"/>
      <c r="GLR152" s="158"/>
      <c r="GLS152" s="158"/>
      <c r="GLT152" s="158"/>
      <c r="GLU152" s="158"/>
      <c r="GLV152" s="158"/>
      <c r="GLW152" s="158"/>
      <c r="GLX152" s="158"/>
      <c r="GLY152" s="158"/>
      <c r="GLZ152" s="158"/>
      <c r="GMA152" s="158"/>
      <c r="GMB152" s="158"/>
      <c r="GMC152" s="158"/>
      <c r="GMD152" s="158"/>
      <c r="GME152" s="158"/>
      <c r="GMF152" s="158"/>
      <c r="GMG152" s="158"/>
      <c r="GMH152" s="158"/>
      <c r="GMI152" s="158"/>
      <c r="GMJ152" s="158"/>
      <c r="GMK152" s="158"/>
      <c r="GML152" s="158"/>
      <c r="GMM152" s="158"/>
      <c r="GMN152" s="158"/>
      <c r="GMO152" s="158"/>
      <c r="GMP152" s="158"/>
      <c r="GMQ152" s="158"/>
      <c r="GMR152" s="158"/>
      <c r="GMS152" s="158"/>
      <c r="GMT152" s="158"/>
      <c r="GMU152" s="158"/>
      <c r="GMV152" s="158"/>
      <c r="GMW152" s="158"/>
      <c r="GMX152" s="158"/>
      <c r="GMY152" s="158"/>
      <c r="GMZ152" s="158"/>
      <c r="GNA152" s="158"/>
      <c r="GNB152" s="158"/>
      <c r="GNC152" s="158"/>
      <c r="GND152" s="158"/>
      <c r="GNE152" s="158"/>
      <c r="GNF152" s="158"/>
      <c r="GNG152" s="158"/>
      <c r="GNH152" s="158"/>
      <c r="GNI152" s="158"/>
      <c r="GNJ152" s="158"/>
      <c r="GNK152" s="158"/>
      <c r="GNL152" s="158"/>
      <c r="GNM152" s="158"/>
      <c r="GNN152" s="158"/>
      <c r="GNO152" s="158"/>
      <c r="GNP152" s="158"/>
      <c r="GNQ152" s="158"/>
      <c r="GNR152" s="158"/>
      <c r="GNS152" s="158"/>
      <c r="GNT152" s="158"/>
      <c r="GNU152" s="158"/>
      <c r="GNV152" s="158"/>
      <c r="GNW152" s="158"/>
      <c r="GNX152" s="158"/>
      <c r="GNY152" s="158"/>
      <c r="GNZ152" s="158"/>
      <c r="GOA152" s="158"/>
      <c r="GOB152" s="158"/>
      <c r="GOC152" s="158"/>
      <c r="GOD152" s="158"/>
      <c r="GOE152" s="158"/>
      <c r="GOF152" s="158"/>
      <c r="GOG152" s="158"/>
      <c r="GOH152" s="158"/>
      <c r="GOI152" s="158"/>
      <c r="GOJ152" s="158"/>
      <c r="GOK152" s="158"/>
      <c r="GOL152" s="158"/>
      <c r="GOM152" s="158"/>
      <c r="GON152" s="158"/>
      <c r="GOO152" s="158"/>
      <c r="GOP152" s="158"/>
      <c r="GOQ152" s="158"/>
      <c r="GOR152" s="158"/>
      <c r="GOS152" s="158"/>
      <c r="GOT152" s="158"/>
      <c r="GOU152" s="158"/>
      <c r="GOV152" s="158"/>
      <c r="GOW152" s="158"/>
      <c r="GOX152" s="158"/>
      <c r="GOY152" s="158"/>
      <c r="GOZ152" s="158"/>
      <c r="GPA152" s="158"/>
      <c r="GPB152" s="158"/>
      <c r="GPC152" s="158"/>
      <c r="GPD152" s="158"/>
      <c r="GPE152" s="158"/>
      <c r="GPF152" s="158"/>
      <c r="GPG152" s="158"/>
      <c r="GPH152" s="158"/>
      <c r="GPI152" s="158"/>
      <c r="GPJ152" s="158"/>
      <c r="GPK152" s="158"/>
      <c r="GPL152" s="158"/>
      <c r="GPM152" s="158"/>
      <c r="GPN152" s="158"/>
      <c r="GPO152" s="158"/>
      <c r="GPP152" s="158"/>
      <c r="GPQ152" s="158"/>
      <c r="GPR152" s="158"/>
      <c r="GPS152" s="158"/>
      <c r="GPT152" s="158"/>
      <c r="GPU152" s="158"/>
      <c r="GPV152" s="158"/>
      <c r="GPW152" s="158"/>
      <c r="GPX152" s="158"/>
      <c r="GPY152" s="158"/>
      <c r="GPZ152" s="158"/>
      <c r="GQA152" s="158"/>
      <c r="GQB152" s="158"/>
      <c r="GQC152" s="158"/>
      <c r="GQD152" s="158"/>
      <c r="GQE152" s="158"/>
      <c r="GQF152" s="158"/>
      <c r="GQG152" s="158"/>
      <c r="GQH152" s="158"/>
      <c r="GQI152" s="158"/>
      <c r="GQJ152" s="158"/>
      <c r="GQK152" s="158"/>
      <c r="GQL152" s="158"/>
      <c r="GQM152" s="158"/>
      <c r="GQN152" s="158"/>
      <c r="GQO152" s="158"/>
      <c r="GQP152" s="158"/>
      <c r="GQQ152" s="158"/>
      <c r="GQR152" s="158"/>
      <c r="GQS152" s="158"/>
      <c r="GQT152" s="158"/>
      <c r="GQU152" s="158"/>
      <c r="GQV152" s="158"/>
      <c r="GQW152" s="158"/>
      <c r="GQX152" s="158"/>
      <c r="GQY152" s="158"/>
      <c r="GQZ152" s="158"/>
      <c r="GRA152" s="158"/>
      <c r="GRB152" s="158"/>
      <c r="GRC152" s="158"/>
      <c r="GRD152" s="158"/>
      <c r="GRE152" s="158"/>
      <c r="GRF152" s="158"/>
      <c r="GRG152" s="158"/>
      <c r="GRH152" s="158"/>
      <c r="GRI152" s="158"/>
      <c r="GRJ152" s="158"/>
      <c r="GRK152" s="158"/>
      <c r="GRL152" s="158"/>
      <c r="GRM152" s="158"/>
      <c r="GRN152" s="158"/>
      <c r="GRO152" s="158"/>
      <c r="GRP152" s="158"/>
      <c r="GRQ152" s="158"/>
      <c r="GRR152" s="158"/>
      <c r="GRS152" s="158"/>
      <c r="GRT152" s="158"/>
      <c r="GRU152" s="158"/>
      <c r="GRV152" s="158"/>
      <c r="GRW152" s="158"/>
      <c r="GRX152" s="158"/>
      <c r="GRY152" s="158"/>
      <c r="GRZ152" s="158"/>
      <c r="GSA152" s="158"/>
      <c r="GSB152" s="158"/>
      <c r="GSC152" s="158"/>
      <c r="GSD152" s="158"/>
      <c r="GSE152" s="158"/>
      <c r="GSF152" s="158"/>
      <c r="GSG152" s="158"/>
      <c r="GSH152" s="158"/>
      <c r="GSI152" s="158"/>
      <c r="GSJ152" s="158"/>
      <c r="GSK152" s="158"/>
      <c r="GSL152" s="158"/>
      <c r="GSM152" s="158"/>
      <c r="GSN152" s="158"/>
      <c r="GSO152" s="158"/>
      <c r="GSP152" s="158"/>
      <c r="GSQ152" s="158"/>
      <c r="GSR152" s="158"/>
      <c r="GSS152" s="158"/>
      <c r="GST152" s="158"/>
      <c r="GSU152" s="158"/>
      <c r="GSV152" s="158"/>
      <c r="GSW152" s="158"/>
      <c r="GSX152" s="158"/>
      <c r="GSY152" s="158"/>
      <c r="GSZ152" s="158"/>
      <c r="GTA152" s="158"/>
      <c r="GTB152" s="158"/>
      <c r="GTC152" s="158"/>
      <c r="GTD152" s="158"/>
      <c r="GTE152" s="158"/>
      <c r="GTF152" s="158"/>
      <c r="GTG152" s="158"/>
      <c r="GTH152" s="158"/>
      <c r="GTI152" s="158"/>
      <c r="GTJ152" s="158"/>
      <c r="GTK152" s="158"/>
      <c r="GTL152" s="158"/>
      <c r="GTM152" s="158"/>
      <c r="GTN152" s="158"/>
      <c r="GTO152" s="158"/>
      <c r="GTP152" s="158"/>
      <c r="GTQ152" s="158"/>
      <c r="GTR152" s="158"/>
      <c r="GTS152" s="158"/>
      <c r="GTT152" s="158"/>
      <c r="GTU152" s="158"/>
      <c r="GTV152" s="158"/>
      <c r="GTW152" s="158"/>
      <c r="GTX152" s="158"/>
      <c r="GTY152" s="158"/>
      <c r="GTZ152" s="158"/>
      <c r="GUA152" s="158"/>
      <c r="GUB152" s="158"/>
      <c r="GUC152" s="158"/>
      <c r="GUD152" s="158"/>
      <c r="GUE152" s="158"/>
      <c r="GUF152" s="158"/>
      <c r="GUG152" s="158"/>
      <c r="GUH152" s="158"/>
      <c r="GUI152" s="158"/>
      <c r="GUJ152" s="158"/>
      <c r="GUK152" s="158"/>
      <c r="GUL152" s="158"/>
      <c r="GUM152" s="158"/>
      <c r="GUN152" s="158"/>
      <c r="GUO152" s="158"/>
      <c r="GUP152" s="158"/>
      <c r="GUQ152" s="158"/>
      <c r="GUR152" s="158"/>
      <c r="GUS152" s="158"/>
      <c r="GUT152" s="158"/>
      <c r="GUU152" s="158"/>
      <c r="GUV152" s="158"/>
      <c r="GUW152" s="158"/>
      <c r="GUX152" s="158"/>
      <c r="GUY152" s="158"/>
      <c r="GUZ152" s="158"/>
      <c r="GVA152" s="158"/>
      <c r="GVB152" s="158"/>
      <c r="GVC152" s="158"/>
      <c r="GVD152" s="158"/>
      <c r="GVE152" s="158"/>
      <c r="GVF152" s="158"/>
      <c r="GVG152" s="158"/>
      <c r="GVH152" s="158"/>
      <c r="GVI152" s="158"/>
      <c r="GVJ152" s="158"/>
      <c r="GVK152" s="158"/>
      <c r="GVL152" s="158"/>
      <c r="GVM152" s="158"/>
      <c r="GVN152" s="158"/>
      <c r="GVO152" s="158"/>
      <c r="GVP152" s="158"/>
      <c r="GVQ152" s="158"/>
      <c r="GVR152" s="158"/>
      <c r="GVS152" s="158"/>
      <c r="GVT152" s="158"/>
      <c r="GVU152" s="158"/>
      <c r="GVV152" s="158"/>
      <c r="GVW152" s="158"/>
      <c r="GVX152" s="158"/>
      <c r="GVY152" s="158"/>
      <c r="GVZ152" s="158"/>
      <c r="GWA152" s="158"/>
      <c r="GWB152" s="158"/>
      <c r="GWC152" s="158"/>
      <c r="GWD152" s="158"/>
      <c r="GWE152" s="158"/>
      <c r="GWF152" s="158"/>
      <c r="GWG152" s="158"/>
      <c r="GWH152" s="158"/>
      <c r="GWI152" s="158"/>
      <c r="GWJ152" s="158"/>
      <c r="GWK152" s="158"/>
      <c r="GWL152" s="158"/>
      <c r="GWM152" s="158"/>
      <c r="GWN152" s="158"/>
      <c r="GWO152" s="158"/>
      <c r="GWP152" s="158"/>
      <c r="GWQ152" s="158"/>
      <c r="GWR152" s="158"/>
      <c r="GWS152" s="158"/>
      <c r="GWT152" s="158"/>
      <c r="GWU152" s="158"/>
      <c r="GWV152" s="158"/>
      <c r="GWW152" s="158"/>
      <c r="GWX152" s="158"/>
      <c r="GWY152" s="158"/>
      <c r="GWZ152" s="158"/>
      <c r="GXA152" s="158"/>
      <c r="GXB152" s="158"/>
      <c r="GXC152" s="158"/>
      <c r="GXD152" s="158"/>
      <c r="GXE152" s="158"/>
      <c r="GXF152" s="158"/>
      <c r="GXG152" s="158"/>
      <c r="GXH152" s="158"/>
      <c r="GXI152" s="158"/>
      <c r="GXJ152" s="158"/>
      <c r="GXK152" s="158"/>
      <c r="GXL152" s="158"/>
      <c r="GXM152" s="158"/>
      <c r="GXN152" s="158"/>
      <c r="GXO152" s="158"/>
      <c r="GXP152" s="158"/>
      <c r="GXQ152" s="158"/>
      <c r="GXR152" s="158"/>
      <c r="GXS152" s="158"/>
      <c r="GXT152" s="158"/>
      <c r="GXU152" s="158"/>
      <c r="GXV152" s="158"/>
      <c r="GXW152" s="158"/>
      <c r="GXX152" s="158"/>
      <c r="GXY152" s="158"/>
      <c r="GXZ152" s="158"/>
      <c r="GYA152" s="158"/>
      <c r="GYB152" s="158"/>
      <c r="GYC152" s="158"/>
      <c r="GYD152" s="158"/>
      <c r="GYE152" s="158"/>
      <c r="GYF152" s="158"/>
      <c r="GYG152" s="158"/>
      <c r="GYH152" s="158"/>
      <c r="GYI152" s="158"/>
      <c r="GYJ152" s="158"/>
      <c r="GYK152" s="158"/>
      <c r="GYL152" s="158"/>
      <c r="GYM152" s="158"/>
      <c r="GYN152" s="158"/>
      <c r="GYO152" s="158"/>
      <c r="GYP152" s="158"/>
      <c r="GYQ152" s="158"/>
      <c r="GYR152" s="158"/>
      <c r="GYS152" s="158"/>
      <c r="GYT152" s="158"/>
      <c r="GYU152" s="158"/>
      <c r="GYV152" s="158"/>
      <c r="GYW152" s="158"/>
      <c r="GYX152" s="158"/>
      <c r="GYY152" s="158"/>
      <c r="GYZ152" s="158"/>
      <c r="GZA152" s="158"/>
      <c r="GZB152" s="158"/>
      <c r="GZC152" s="158"/>
      <c r="GZD152" s="158"/>
      <c r="GZE152" s="158"/>
      <c r="GZF152" s="158"/>
      <c r="GZG152" s="158"/>
      <c r="GZH152" s="158"/>
      <c r="GZI152" s="158"/>
      <c r="GZJ152" s="158"/>
      <c r="GZK152" s="158"/>
      <c r="GZL152" s="158"/>
      <c r="GZM152" s="158"/>
      <c r="GZN152" s="158"/>
      <c r="GZO152" s="158"/>
      <c r="GZP152" s="158"/>
      <c r="GZQ152" s="158"/>
      <c r="GZR152" s="158"/>
      <c r="GZS152" s="158"/>
      <c r="GZT152" s="158"/>
      <c r="GZU152" s="158"/>
      <c r="GZV152" s="158"/>
      <c r="GZW152" s="158"/>
      <c r="GZX152" s="158"/>
      <c r="GZY152" s="158"/>
      <c r="GZZ152" s="158"/>
      <c r="HAA152" s="158"/>
      <c r="HAB152" s="158"/>
      <c r="HAC152" s="158"/>
      <c r="HAD152" s="158"/>
      <c r="HAE152" s="158"/>
      <c r="HAF152" s="158"/>
      <c r="HAG152" s="158"/>
      <c r="HAH152" s="158"/>
      <c r="HAI152" s="158"/>
      <c r="HAJ152" s="158"/>
      <c r="HAK152" s="158"/>
      <c r="HAL152" s="158"/>
      <c r="HAM152" s="158"/>
      <c r="HAN152" s="158"/>
      <c r="HAO152" s="158"/>
      <c r="HAP152" s="158"/>
      <c r="HAQ152" s="158"/>
      <c r="HAR152" s="158"/>
      <c r="HAS152" s="158"/>
      <c r="HAT152" s="158"/>
      <c r="HAU152" s="158"/>
      <c r="HAV152" s="158"/>
      <c r="HAW152" s="158"/>
      <c r="HAX152" s="158"/>
      <c r="HAY152" s="158"/>
      <c r="HAZ152" s="158"/>
      <c r="HBA152" s="158"/>
      <c r="HBB152" s="158"/>
      <c r="HBC152" s="158"/>
      <c r="HBD152" s="158"/>
      <c r="HBE152" s="158"/>
      <c r="HBF152" s="158"/>
      <c r="HBG152" s="158"/>
      <c r="HBH152" s="158"/>
      <c r="HBI152" s="158"/>
      <c r="HBJ152" s="158"/>
      <c r="HBK152" s="158"/>
      <c r="HBL152" s="158"/>
      <c r="HBM152" s="158"/>
      <c r="HBN152" s="158"/>
      <c r="HBO152" s="158"/>
      <c r="HBP152" s="158"/>
      <c r="HBQ152" s="158"/>
      <c r="HBR152" s="158"/>
      <c r="HBS152" s="158"/>
      <c r="HBT152" s="158"/>
      <c r="HBU152" s="158"/>
      <c r="HBV152" s="158"/>
      <c r="HBW152" s="158"/>
      <c r="HBX152" s="158"/>
      <c r="HBY152" s="158"/>
      <c r="HBZ152" s="158"/>
      <c r="HCA152" s="158"/>
      <c r="HCB152" s="158"/>
      <c r="HCC152" s="158"/>
      <c r="HCD152" s="158"/>
      <c r="HCE152" s="158"/>
      <c r="HCF152" s="158"/>
      <c r="HCG152" s="158"/>
      <c r="HCH152" s="158"/>
      <c r="HCI152" s="158"/>
      <c r="HCJ152" s="158"/>
      <c r="HCK152" s="158"/>
      <c r="HCL152" s="158"/>
      <c r="HCM152" s="158"/>
      <c r="HCN152" s="158"/>
      <c r="HCO152" s="158"/>
      <c r="HCP152" s="158"/>
      <c r="HCQ152" s="158"/>
      <c r="HCR152" s="158"/>
      <c r="HCS152" s="158"/>
      <c r="HCT152" s="158"/>
      <c r="HCU152" s="158"/>
      <c r="HCV152" s="158"/>
      <c r="HCW152" s="158"/>
      <c r="HCX152" s="158"/>
      <c r="HCY152" s="158"/>
      <c r="HCZ152" s="158"/>
      <c r="HDA152" s="158"/>
      <c r="HDB152" s="158"/>
      <c r="HDC152" s="158"/>
      <c r="HDD152" s="158"/>
      <c r="HDE152" s="158"/>
      <c r="HDF152" s="158"/>
      <c r="HDG152" s="158"/>
      <c r="HDH152" s="158"/>
      <c r="HDI152" s="158"/>
      <c r="HDJ152" s="158"/>
      <c r="HDK152" s="158"/>
      <c r="HDL152" s="158"/>
      <c r="HDM152" s="158"/>
      <c r="HDN152" s="158"/>
      <c r="HDO152" s="158"/>
      <c r="HDP152" s="158"/>
      <c r="HDQ152" s="158"/>
      <c r="HDR152" s="158"/>
      <c r="HDS152" s="158"/>
      <c r="HDT152" s="158"/>
      <c r="HDU152" s="158"/>
      <c r="HDV152" s="158"/>
      <c r="HDW152" s="158"/>
      <c r="HDX152" s="158"/>
      <c r="HDY152" s="158"/>
      <c r="HDZ152" s="158"/>
      <c r="HEA152" s="158"/>
      <c r="HEB152" s="158"/>
      <c r="HEC152" s="158"/>
      <c r="HED152" s="158"/>
      <c r="HEE152" s="158"/>
      <c r="HEF152" s="158"/>
      <c r="HEG152" s="158"/>
      <c r="HEH152" s="158"/>
      <c r="HEI152" s="158"/>
      <c r="HEJ152" s="158"/>
      <c r="HEK152" s="158"/>
      <c r="HEL152" s="158"/>
      <c r="HEM152" s="158"/>
      <c r="HEN152" s="158"/>
      <c r="HEO152" s="158"/>
      <c r="HEP152" s="158"/>
      <c r="HEQ152" s="158"/>
      <c r="HER152" s="158"/>
      <c r="HES152" s="158"/>
      <c r="HET152" s="158"/>
      <c r="HEU152" s="158"/>
      <c r="HEV152" s="158"/>
      <c r="HEW152" s="158"/>
      <c r="HEX152" s="158"/>
      <c r="HEY152" s="158"/>
      <c r="HEZ152" s="158"/>
      <c r="HFA152" s="158"/>
      <c r="HFB152" s="158"/>
      <c r="HFC152" s="158"/>
      <c r="HFD152" s="158"/>
      <c r="HFE152" s="158"/>
      <c r="HFF152" s="158"/>
      <c r="HFG152" s="158"/>
      <c r="HFH152" s="158"/>
      <c r="HFI152" s="158"/>
      <c r="HFJ152" s="158"/>
      <c r="HFK152" s="158"/>
      <c r="HFL152" s="158"/>
      <c r="HFM152" s="158"/>
      <c r="HFN152" s="158"/>
      <c r="HFO152" s="158"/>
      <c r="HFP152" s="158"/>
      <c r="HFQ152" s="158"/>
      <c r="HFR152" s="158"/>
      <c r="HFS152" s="158"/>
      <c r="HFT152" s="158"/>
      <c r="HFU152" s="158"/>
      <c r="HFV152" s="158"/>
      <c r="HFW152" s="158"/>
      <c r="HFX152" s="158"/>
      <c r="HFY152" s="158"/>
      <c r="HFZ152" s="158"/>
      <c r="HGA152" s="158"/>
      <c r="HGB152" s="158"/>
      <c r="HGC152" s="158"/>
      <c r="HGD152" s="158"/>
      <c r="HGE152" s="158"/>
      <c r="HGF152" s="158"/>
      <c r="HGG152" s="158"/>
      <c r="HGH152" s="158"/>
      <c r="HGI152" s="158"/>
      <c r="HGJ152" s="158"/>
      <c r="HGK152" s="158"/>
      <c r="HGL152" s="158"/>
      <c r="HGM152" s="158"/>
      <c r="HGN152" s="158"/>
      <c r="HGO152" s="158"/>
      <c r="HGP152" s="158"/>
      <c r="HGQ152" s="158"/>
      <c r="HGR152" s="158"/>
      <c r="HGS152" s="158"/>
      <c r="HGT152" s="158"/>
      <c r="HGU152" s="158"/>
      <c r="HGV152" s="158"/>
      <c r="HGW152" s="158"/>
      <c r="HGX152" s="158"/>
      <c r="HGY152" s="158"/>
      <c r="HGZ152" s="158"/>
      <c r="HHA152" s="158"/>
      <c r="HHB152" s="158"/>
      <c r="HHC152" s="158"/>
      <c r="HHD152" s="158"/>
      <c r="HHE152" s="158"/>
      <c r="HHF152" s="158"/>
      <c r="HHG152" s="158"/>
      <c r="HHH152" s="158"/>
      <c r="HHI152" s="158"/>
      <c r="HHJ152" s="158"/>
      <c r="HHK152" s="158"/>
      <c r="HHL152" s="158"/>
      <c r="HHM152" s="158"/>
      <c r="HHN152" s="158"/>
      <c r="HHO152" s="158"/>
      <c r="HHP152" s="158"/>
      <c r="HHQ152" s="158"/>
      <c r="HHR152" s="158"/>
      <c r="HHS152" s="158"/>
      <c r="HHT152" s="158"/>
      <c r="HHU152" s="158"/>
      <c r="HHV152" s="158"/>
      <c r="HHW152" s="158"/>
      <c r="HHX152" s="158"/>
      <c r="HHY152" s="158"/>
      <c r="HHZ152" s="158"/>
      <c r="HIA152" s="158"/>
      <c r="HIB152" s="158"/>
      <c r="HIC152" s="158"/>
      <c r="HID152" s="158"/>
      <c r="HIE152" s="158"/>
      <c r="HIF152" s="158"/>
      <c r="HIG152" s="158"/>
      <c r="HIH152" s="158"/>
      <c r="HII152" s="158"/>
      <c r="HIJ152" s="158"/>
      <c r="HIK152" s="158"/>
      <c r="HIL152" s="158"/>
      <c r="HIM152" s="158"/>
      <c r="HIN152" s="158"/>
      <c r="HIO152" s="158"/>
      <c r="HIP152" s="158"/>
      <c r="HIQ152" s="158"/>
      <c r="HIR152" s="158"/>
      <c r="HIS152" s="158"/>
      <c r="HIT152" s="158"/>
      <c r="HIU152" s="158"/>
      <c r="HIV152" s="158"/>
      <c r="HIW152" s="158"/>
      <c r="HIX152" s="158"/>
      <c r="HIY152" s="158"/>
      <c r="HIZ152" s="158"/>
      <c r="HJA152" s="158"/>
      <c r="HJB152" s="158"/>
      <c r="HJC152" s="158"/>
      <c r="HJD152" s="158"/>
      <c r="HJE152" s="158"/>
      <c r="HJF152" s="158"/>
      <c r="HJG152" s="158"/>
      <c r="HJH152" s="158"/>
      <c r="HJI152" s="158"/>
      <c r="HJJ152" s="158"/>
      <c r="HJK152" s="158"/>
      <c r="HJL152" s="158"/>
      <c r="HJM152" s="158"/>
      <c r="HJN152" s="158"/>
      <c r="HJO152" s="158"/>
      <c r="HJP152" s="158"/>
      <c r="HJQ152" s="158"/>
      <c r="HJR152" s="158"/>
      <c r="HJS152" s="158"/>
      <c r="HJT152" s="158"/>
      <c r="HJU152" s="158"/>
      <c r="HJV152" s="158"/>
      <c r="HJW152" s="158"/>
      <c r="HJX152" s="158"/>
      <c r="HJY152" s="158"/>
      <c r="HJZ152" s="158"/>
      <c r="HKA152" s="158"/>
      <c r="HKB152" s="158"/>
      <c r="HKC152" s="158"/>
      <c r="HKD152" s="158"/>
      <c r="HKE152" s="158"/>
      <c r="HKF152" s="158"/>
      <c r="HKG152" s="158"/>
      <c r="HKH152" s="158"/>
      <c r="HKI152" s="158"/>
      <c r="HKJ152" s="158"/>
      <c r="HKK152" s="158"/>
      <c r="HKL152" s="158"/>
      <c r="HKM152" s="158"/>
      <c r="HKN152" s="158"/>
      <c r="HKO152" s="158"/>
      <c r="HKP152" s="158"/>
      <c r="HKQ152" s="158"/>
      <c r="HKR152" s="158"/>
      <c r="HKS152" s="158"/>
      <c r="HKT152" s="158"/>
      <c r="HKU152" s="158"/>
      <c r="HKV152" s="158"/>
      <c r="HKW152" s="158"/>
      <c r="HKX152" s="158"/>
      <c r="HKY152" s="158"/>
      <c r="HKZ152" s="158"/>
      <c r="HLA152" s="158"/>
      <c r="HLB152" s="158"/>
      <c r="HLC152" s="158"/>
      <c r="HLD152" s="158"/>
      <c r="HLE152" s="158"/>
      <c r="HLF152" s="158"/>
      <c r="HLG152" s="158"/>
      <c r="HLH152" s="158"/>
      <c r="HLI152" s="158"/>
      <c r="HLJ152" s="158"/>
      <c r="HLK152" s="158"/>
      <c r="HLL152" s="158"/>
      <c r="HLM152" s="158"/>
      <c r="HLN152" s="158"/>
      <c r="HLO152" s="158"/>
      <c r="HLP152" s="158"/>
      <c r="HLQ152" s="158"/>
      <c r="HLR152" s="158"/>
      <c r="HLS152" s="158"/>
      <c r="HLT152" s="158"/>
      <c r="HLU152" s="158"/>
      <c r="HLV152" s="158"/>
      <c r="HLW152" s="158"/>
      <c r="HLX152" s="158"/>
      <c r="HLY152" s="158"/>
      <c r="HLZ152" s="158"/>
      <c r="HMA152" s="158"/>
      <c r="HMB152" s="158"/>
      <c r="HMC152" s="158"/>
      <c r="HMD152" s="158"/>
      <c r="HME152" s="158"/>
      <c r="HMF152" s="158"/>
      <c r="HMG152" s="158"/>
      <c r="HMH152" s="158"/>
      <c r="HMI152" s="158"/>
      <c r="HMJ152" s="158"/>
      <c r="HMK152" s="158"/>
      <c r="HML152" s="158"/>
      <c r="HMM152" s="158"/>
      <c r="HMN152" s="158"/>
      <c r="HMO152" s="158"/>
      <c r="HMP152" s="158"/>
      <c r="HMQ152" s="158"/>
      <c r="HMR152" s="158"/>
      <c r="HMS152" s="158"/>
      <c r="HMT152" s="158"/>
      <c r="HMU152" s="158"/>
      <c r="HMV152" s="158"/>
      <c r="HMW152" s="158"/>
      <c r="HMX152" s="158"/>
      <c r="HMY152" s="158"/>
      <c r="HMZ152" s="158"/>
      <c r="HNA152" s="158"/>
      <c r="HNB152" s="158"/>
      <c r="HNC152" s="158"/>
      <c r="HND152" s="158"/>
      <c r="HNE152" s="158"/>
      <c r="HNF152" s="158"/>
      <c r="HNG152" s="158"/>
      <c r="HNH152" s="158"/>
      <c r="HNI152" s="158"/>
      <c r="HNJ152" s="158"/>
      <c r="HNK152" s="158"/>
      <c r="HNL152" s="158"/>
      <c r="HNM152" s="158"/>
      <c r="HNN152" s="158"/>
      <c r="HNO152" s="158"/>
      <c r="HNP152" s="158"/>
      <c r="HNQ152" s="158"/>
      <c r="HNR152" s="158"/>
      <c r="HNS152" s="158"/>
      <c r="HNT152" s="158"/>
      <c r="HNU152" s="158"/>
      <c r="HNV152" s="158"/>
      <c r="HNW152" s="158"/>
      <c r="HNX152" s="158"/>
      <c r="HNY152" s="158"/>
      <c r="HNZ152" s="158"/>
      <c r="HOA152" s="158"/>
      <c r="HOB152" s="158"/>
      <c r="HOC152" s="158"/>
      <c r="HOD152" s="158"/>
      <c r="HOE152" s="158"/>
      <c r="HOF152" s="158"/>
      <c r="HOG152" s="158"/>
      <c r="HOH152" s="158"/>
      <c r="HOI152" s="158"/>
      <c r="HOJ152" s="158"/>
      <c r="HOK152" s="158"/>
      <c r="HOL152" s="158"/>
      <c r="HOM152" s="158"/>
      <c r="HON152" s="158"/>
      <c r="HOO152" s="158"/>
      <c r="HOP152" s="158"/>
      <c r="HOQ152" s="158"/>
      <c r="HOR152" s="158"/>
      <c r="HOS152" s="158"/>
      <c r="HOT152" s="158"/>
      <c r="HOU152" s="158"/>
      <c r="HOV152" s="158"/>
      <c r="HOW152" s="158"/>
      <c r="HOX152" s="158"/>
      <c r="HOY152" s="158"/>
      <c r="HOZ152" s="158"/>
      <c r="HPA152" s="158"/>
      <c r="HPB152" s="158"/>
      <c r="HPC152" s="158"/>
      <c r="HPD152" s="158"/>
      <c r="HPE152" s="158"/>
      <c r="HPF152" s="158"/>
      <c r="HPG152" s="158"/>
      <c r="HPH152" s="158"/>
      <c r="HPI152" s="158"/>
      <c r="HPJ152" s="158"/>
      <c r="HPK152" s="158"/>
      <c r="HPL152" s="158"/>
      <c r="HPM152" s="158"/>
      <c r="HPN152" s="158"/>
      <c r="HPO152" s="158"/>
      <c r="HPP152" s="158"/>
      <c r="HPQ152" s="158"/>
      <c r="HPR152" s="158"/>
      <c r="HPS152" s="158"/>
      <c r="HPT152" s="158"/>
      <c r="HPU152" s="158"/>
      <c r="HPV152" s="158"/>
      <c r="HPW152" s="158"/>
      <c r="HPX152" s="158"/>
      <c r="HPY152" s="158"/>
      <c r="HPZ152" s="158"/>
      <c r="HQA152" s="158"/>
      <c r="HQB152" s="158"/>
      <c r="HQC152" s="158"/>
      <c r="HQD152" s="158"/>
      <c r="HQE152" s="158"/>
      <c r="HQF152" s="158"/>
      <c r="HQG152" s="158"/>
      <c r="HQH152" s="158"/>
      <c r="HQI152" s="158"/>
      <c r="HQJ152" s="158"/>
      <c r="HQK152" s="158"/>
      <c r="HQL152" s="158"/>
      <c r="HQM152" s="158"/>
      <c r="HQN152" s="158"/>
      <c r="HQO152" s="158"/>
      <c r="HQP152" s="158"/>
      <c r="HQQ152" s="158"/>
      <c r="HQR152" s="158"/>
      <c r="HQS152" s="158"/>
      <c r="HQT152" s="158"/>
      <c r="HQU152" s="158"/>
      <c r="HQV152" s="158"/>
      <c r="HQW152" s="158"/>
      <c r="HQX152" s="158"/>
      <c r="HQY152" s="158"/>
      <c r="HQZ152" s="158"/>
      <c r="HRA152" s="158"/>
      <c r="HRB152" s="158"/>
      <c r="HRC152" s="158"/>
      <c r="HRD152" s="158"/>
      <c r="HRE152" s="158"/>
      <c r="HRF152" s="158"/>
      <c r="HRG152" s="158"/>
      <c r="HRH152" s="158"/>
      <c r="HRI152" s="158"/>
      <c r="HRJ152" s="158"/>
      <c r="HRK152" s="158"/>
      <c r="HRL152" s="158"/>
      <c r="HRM152" s="158"/>
      <c r="HRN152" s="158"/>
      <c r="HRO152" s="158"/>
      <c r="HRP152" s="158"/>
      <c r="HRQ152" s="158"/>
      <c r="HRR152" s="158"/>
      <c r="HRS152" s="158"/>
      <c r="HRT152" s="158"/>
      <c r="HRU152" s="158"/>
      <c r="HRV152" s="158"/>
      <c r="HRW152" s="158"/>
      <c r="HRX152" s="158"/>
      <c r="HRY152" s="158"/>
      <c r="HRZ152" s="158"/>
      <c r="HSA152" s="158"/>
      <c r="HSB152" s="158"/>
      <c r="HSC152" s="158"/>
      <c r="HSD152" s="158"/>
      <c r="HSE152" s="158"/>
      <c r="HSF152" s="158"/>
      <c r="HSG152" s="158"/>
      <c r="HSH152" s="158"/>
      <c r="HSI152" s="158"/>
      <c r="HSJ152" s="158"/>
      <c r="HSK152" s="158"/>
      <c r="HSL152" s="158"/>
      <c r="HSM152" s="158"/>
      <c r="HSN152" s="158"/>
      <c r="HSO152" s="158"/>
      <c r="HSP152" s="158"/>
      <c r="HSQ152" s="158"/>
      <c r="HSR152" s="158"/>
      <c r="HSS152" s="158"/>
      <c r="HST152" s="158"/>
      <c r="HSU152" s="158"/>
      <c r="HSV152" s="158"/>
      <c r="HSW152" s="158"/>
      <c r="HSX152" s="158"/>
      <c r="HSY152" s="158"/>
      <c r="HSZ152" s="158"/>
      <c r="HTA152" s="158"/>
      <c r="HTB152" s="158"/>
      <c r="HTC152" s="158"/>
      <c r="HTD152" s="158"/>
      <c r="HTE152" s="158"/>
      <c r="HTF152" s="158"/>
      <c r="HTG152" s="158"/>
      <c r="HTH152" s="158"/>
      <c r="HTI152" s="158"/>
      <c r="HTJ152" s="158"/>
      <c r="HTK152" s="158"/>
      <c r="HTL152" s="158"/>
      <c r="HTM152" s="158"/>
      <c r="HTN152" s="158"/>
      <c r="HTO152" s="158"/>
      <c r="HTP152" s="158"/>
      <c r="HTQ152" s="158"/>
      <c r="HTR152" s="158"/>
      <c r="HTS152" s="158"/>
      <c r="HTT152" s="158"/>
      <c r="HTU152" s="158"/>
      <c r="HTV152" s="158"/>
      <c r="HTW152" s="158"/>
      <c r="HTX152" s="158"/>
      <c r="HTY152" s="158"/>
      <c r="HTZ152" s="158"/>
      <c r="HUA152" s="158"/>
      <c r="HUB152" s="158"/>
      <c r="HUC152" s="158"/>
      <c r="HUD152" s="158"/>
      <c r="HUE152" s="158"/>
      <c r="HUF152" s="158"/>
      <c r="HUG152" s="158"/>
      <c r="HUH152" s="158"/>
      <c r="HUI152" s="158"/>
      <c r="HUJ152" s="158"/>
      <c r="HUK152" s="158"/>
      <c r="HUL152" s="158"/>
      <c r="HUM152" s="158"/>
      <c r="HUN152" s="158"/>
      <c r="HUO152" s="158"/>
      <c r="HUP152" s="158"/>
      <c r="HUQ152" s="158"/>
      <c r="HUR152" s="158"/>
      <c r="HUS152" s="158"/>
      <c r="HUT152" s="158"/>
      <c r="HUU152" s="158"/>
      <c r="HUV152" s="158"/>
      <c r="HUW152" s="158"/>
      <c r="HUX152" s="158"/>
      <c r="HUY152" s="158"/>
      <c r="HUZ152" s="158"/>
      <c r="HVA152" s="158"/>
      <c r="HVB152" s="158"/>
      <c r="HVC152" s="158"/>
      <c r="HVD152" s="158"/>
      <c r="HVE152" s="158"/>
      <c r="HVF152" s="158"/>
      <c r="HVG152" s="158"/>
      <c r="HVH152" s="158"/>
      <c r="HVI152" s="158"/>
      <c r="HVJ152" s="158"/>
      <c r="HVK152" s="158"/>
      <c r="HVL152" s="158"/>
      <c r="HVM152" s="158"/>
      <c r="HVN152" s="158"/>
      <c r="HVO152" s="158"/>
      <c r="HVP152" s="158"/>
      <c r="HVQ152" s="158"/>
      <c r="HVR152" s="158"/>
      <c r="HVS152" s="158"/>
      <c r="HVT152" s="158"/>
      <c r="HVU152" s="158"/>
      <c r="HVV152" s="158"/>
      <c r="HVW152" s="158"/>
      <c r="HVX152" s="158"/>
      <c r="HVY152" s="158"/>
      <c r="HVZ152" s="158"/>
      <c r="HWA152" s="158"/>
      <c r="HWB152" s="158"/>
      <c r="HWC152" s="158"/>
      <c r="HWD152" s="158"/>
      <c r="HWE152" s="158"/>
      <c r="HWF152" s="158"/>
      <c r="HWG152" s="158"/>
      <c r="HWH152" s="158"/>
      <c r="HWI152" s="158"/>
      <c r="HWJ152" s="158"/>
      <c r="HWK152" s="158"/>
      <c r="HWL152" s="158"/>
      <c r="HWM152" s="158"/>
      <c r="HWN152" s="158"/>
      <c r="HWO152" s="158"/>
      <c r="HWP152" s="158"/>
      <c r="HWQ152" s="158"/>
      <c r="HWR152" s="158"/>
      <c r="HWS152" s="158"/>
      <c r="HWT152" s="158"/>
      <c r="HWU152" s="158"/>
      <c r="HWV152" s="158"/>
      <c r="HWW152" s="158"/>
      <c r="HWX152" s="158"/>
      <c r="HWY152" s="158"/>
      <c r="HWZ152" s="158"/>
      <c r="HXA152" s="158"/>
      <c r="HXB152" s="158"/>
      <c r="HXC152" s="158"/>
      <c r="HXD152" s="158"/>
      <c r="HXE152" s="158"/>
      <c r="HXF152" s="158"/>
      <c r="HXG152" s="158"/>
      <c r="HXH152" s="158"/>
      <c r="HXI152" s="158"/>
      <c r="HXJ152" s="158"/>
      <c r="HXK152" s="158"/>
      <c r="HXL152" s="158"/>
      <c r="HXM152" s="158"/>
      <c r="HXN152" s="158"/>
      <c r="HXO152" s="158"/>
      <c r="HXP152" s="158"/>
      <c r="HXQ152" s="158"/>
      <c r="HXR152" s="158"/>
      <c r="HXS152" s="158"/>
      <c r="HXT152" s="158"/>
      <c r="HXU152" s="158"/>
      <c r="HXV152" s="158"/>
      <c r="HXW152" s="158"/>
      <c r="HXX152" s="158"/>
      <c r="HXY152" s="158"/>
      <c r="HXZ152" s="158"/>
      <c r="HYA152" s="158"/>
      <c r="HYB152" s="158"/>
      <c r="HYC152" s="158"/>
      <c r="HYD152" s="158"/>
      <c r="HYE152" s="158"/>
      <c r="HYF152" s="158"/>
      <c r="HYG152" s="158"/>
      <c r="HYH152" s="158"/>
      <c r="HYI152" s="158"/>
      <c r="HYJ152" s="158"/>
      <c r="HYK152" s="158"/>
      <c r="HYL152" s="158"/>
      <c r="HYM152" s="158"/>
      <c r="HYN152" s="158"/>
      <c r="HYO152" s="158"/>
      <c r="HYP152" s="158"/>
      <c r="HYQ152" s="158"/>
      <c r="HYR152" s="158"/>
      <c r="HYS152" s="158"/>
      <c r="HYT152" s="158"/>
      <c r="HYU152" s="158"/>
      <c r="HYV152" s="158"/>
      <c r="HYW152" s="158"/>
      <c r="HYX152" s="158"/>
      <c r="HYY152" s="158"/>
      <c r="HYZ152" s="158"/>
      <c r="HZA152" s="158"/>
      <c r="HZB152" s="158"/>
      <c r="HZC152" s="158"/>
      <c r="HZD152" s="158"/>
      <c r="HZE152" s="158"/>
      <c r="HZF152" s="158"/>
      <c r="HZG152" s="158"/>
      <c r="HZH152" s="158"/>
      <c r="HZI152" s="158"/>
      <c r="HZJ152" s="158"/>
      <c r="HZK152" s="158"/>
      <c r="HZL152" s="158"/>
      <c r="HZM152" s="158"/>
      <c r="HZN152" s="158"/>
      <c r="HZO152" s="158"/>
      <c r="HZP152" s="158"/>
      <c r="HZQ152" s="158"/>
      <c r="HZR152" s="158"/>
      <c r="HZS152" s="158"/>
      <c r="HZT152" s="158"/>
      <c r="HZU152" s="158"/>
      <c r="HZV152" s="158"/>
      <c r="HZW152" s="158"/>
      <c r="HZX152" s="158"/>
      <c r="HZY152" s="158"/>
      <c r="HZZ152" s="158"/>
      <c r="IAA152" s="158"/>
      <c r="IAB152" s="158"/>
      <c r="IAC152" s="158"/>
      <c r="IAD152" s="158"/>
      <c r="IAE152" s="158"/>
      <c r="IAF152" s="158"/>
      <c r="IAG152" s="158"/>
      <c r="IAH152" s="158"/>
      <c r="IAI152" s="158"/>
      <c r="IAJ152" s="158"/>
      <c r="IAK152" s="158"/>
      <c r="IAL152" s="158"/>
      <c r="IAM152" s="158"/>
      <c r="IAN152" s="158"/>
      <c r="IAO152" s="158"/>
      <c r="IAP152" s="158"/>
      <c r="IAQ152" s="158"/>
      <c r="IAR152" s="158"/>
      <c r="IAS152" s="158"/>
      <c r="IAT152" s="158"/>
      <c r="IAU152" s="158"/>
      <c r="IAV152" s="158"/>
      <c r="IAW152" s="158"/>
      <c r="IAX152" s="158"/>
      <c r="IAY152" s="158"/>
      <c r="IAZ152" s="158"/>
      <c r="IBA152" s="158"/>
      <c r="IBB152" s="158"/>
      <c r="IBC152" s="158"/>
      <c r="IBD152" s="158"/>
      <c r="IBE152" s="158"/>
      <c r="IBF152" s="158"/>
      <c r="IBG152" s="158"/>
      <c r="IBH152" s="158"/>
      <c r="IBI152" s="158"/>
      <c r="IBJ152" s="158"/>
      <c r="IBK152" s="158"/>
      <c r="IBL152" s="158"/>
      <c r="IBM152" s="158"/>
      <c r="IBN152" s="158"/>
      <c r="IBO152" s="158"/>
      <c r="IBP152" s="158"/>
      <c r="IBQ152" s="158"/>
      <c r="IBR152" s="158"/>
      <c r="IBS152" s="158"/>
      <c r="IBT152" s="158"/>
      <c r="IBU152" s="158"/>
      <c r="IBV152" s="158"/>
      <c r="IBW152" s="158"/>
      <c r="IBX152" s="158"/>
      <c r="IBY152" s="158"/>
      <c r="IBZ152" s="158"/>
      <c r="ICA152" s="158"/>
      <c r="ICB152" s="158"/>
      <c r="ICC152" s="158"/>
      <c r="ICD152" s="158"/>
      <c r="ICE152" s="158"/>
      <c r="ICF152" s="158"/>
      <c r="ICG152" s="158"/>
      <c r="ICH152" s="158"/>
      <c r="ICI152" s="158"/>
      <c r="ICJ152" s="158"/>
      <c r="ICK152" s="158"/>
      <c r="ICL152" s="158"/>
      <c r="ICM152" s="158"/>
      <c r="ICN152" s="158"/>
      <c r="ICO152" s="158"/>
      <c r="ICP152" s="158"/>
      <c r="ICQ152" s="158"/>
      <c r="ICR152" s="158"/>
      <c r="ICS152" s="158"/>
      <c r="ICT152" s="158"/>
      <c r="ICU152" s="158"/>
      <c r="ICV152" s="158"/>
      <c r="ICW152" s="158"/>
      <c r="ICX152" s="158"/>
      <c r="ICY152" s="158"/>
      <c r="ICZ152" s="158"/>
      <c r="IDA152" s="158"/>
      <c r="IDB152" s="158"/>
      <c r="IDC152" s="158"/>
      <c r="IDD152" s="158"/>
      <c r="IDE152" s="158"/>
      <c r="IDF152" s="158"/>
      <c r="IDG152" s="158"/>
      <c r="IDH152" s="158"/>
      <c r="IDI152" s="158"/>
      <c r="IDJ152" s="158"/>
      <c r="IDK152" s="158"/>
      <c r="IDL152" s="158"/>
      <c r="IDM152" s="158"/>
      <c r="IDN152" s="158"/>
      <c r="IDO152" s="158"/>
      <c r="IDP152" s="158"/>
      <c r="IDQ152" s="158"/>
      <c r="IDR152" s="158"/>
      <c r="IDS152" s="158"/>
      <c r="IDT152" s="158"/>
      <c r="IDU152" s="158"/>
      <c r="IDV152" s="158"/>
      <c r="IDW152" s="158"/>
      <c r="IDX152" s="158"/>
      <c r="IDY152" s="158"/>
      <c r="IDZ152" s="158"/>
      <c r="IEA152" s="158"/>
      <c r="IEB152" s="158"/>
      <c r="IEC152" s="158"/>
      <c r="IED152" s="158"/>
      <c r="IEE152" s="158"/>
      <c r="IEF152" s="158"/>
      <c r="IEG152" s="158"/>
      <c r="IEH152" s="158"/>
      <c r="IEI152" s="158"/>
      <c r="IEJ152" s="158"/>
      <c r="IEK152" s="158"/>
      <c r="IEL152" s="158"/>
      <c r="IEM152" s="158"/>
      <c r="IEN152" s="158"/>
      <c r="IEO152" s="158"/>
      <c r="IEP152" s="158"/>
      <c r="IEQ152" s="158"/>
      <c r="IER152" s="158"/>
      <c r="IES152" s="158"/>
      <c r="IET152" s="158"/>
      <c r="IEU152" s="158"/>
      <c r="IEV152" s="158"/>
      <c r="IEW152" s="158"/>
      <c r="IEX152" s="158"/>
      <c r="IEY152" s="158"/>
      <c r="IEZ152" s="158"/>
      <c r="IFA152" s="158"/>
      <c r="IFB152" s="158"/>
      <c r="IFC152" s="158"/>
      <c r="IFD152" s="158"/>
      <c r="IFE152" s="158"/>
      <c r="IFF152" s="158"/>
      <c r="IFG152" s="158"/>
      <c r="IFH152" s="158"/>
      <c r="IFI152" s="158"/>
      <c r="IFJ152" s="158"/>
      <c r="IFK152" s="158"/>
      <c r="IFL152" s="158"/>
      <c r="IFM152" s="158"/>
      <c r="IFN152" s="158"/>
      <c r="IFO152" s="158"/>
      <c r="IFP152" s="158"/>
      <c r="IFQ152" s="158"/>
      <c r="IFR152" s="158"/>
      <c r="IFS152" s="158"/>
      <c r="IFT152" s="158"/>
      <c r="IFU152" s="158"/>
      <c r="IFV152" s="158"/>
      <c r="IFW152" s="158"/>
      <c r="IFX152" s="158"/>
      <c r="IFY152" s="158"/>
      <c r="IFZ152" s="158"/>
      <c r="IGA152" s="158"/>
      <c r="IGB152" s="158"/>
      <c r="IGC152" s="158"/>
      <c r="IGD152" s="158"/>
      <c r="IGE152" s="158"/>
      <c r="IGF152" s="158"/>
      <c r="IGG152" s="158"/>
      <c r="IGH152" s="158"/>
      <c r="IGI152" s="158"/>
      <c r="IGJ152" s="158"/>
      <c r="IGK152" s="158"/>
      <c r="IGL152" s="158"/>
      <c r="IGM152" s="158"/>
      <c r="IGN152" s="158"/>
      <c r="IGO152" s="158"/>
      <c r="IGP152" s="158"/>
      <c r="IGQ152" s="158"/>
      <c r="IGR152" s="158"/>
      <c r="IGS152" s="158"/>
      <c r="IGT152" s="158"/>
      <c r="IGU152" s="158"/>
      <c r="IGV152" s="158"/>
      <c r="IGW152" s="158"/>
      <c r="IGX152" s="158"/>
      <c r="IGY152" s="158"/>
      <c r="IGZ152" s="158"/>
      <c r="IHA152" s="158"/>
      <c r="IHB152" s="158"/>
      <c r="IHC152" s="158"/>
      <c r="IHD152" s="158"/>
      <c r="IHE152" s="158"/>
      <c r="IHF152" s="158"/>
      <c r="IHG152" s="158"/>
      <c r="IHH152" s="158"/>
      <c r="IHI152" s="158"/>
      <c r="IHJ152" s="158"/>
      <c r="IHK152" s="158"/>
      <c r="IHL152" s="158"/>
      <c r="IHM152" s="158"/>
      <c r="IHN152" s="158"/>
      <c r="IHO152" s="158"/>
      <c r="IHP152" s="158"/>
      <c r="IHQ152" s="158"/>
      <c r="IHR152" s="158"/>
      <c r="IHS152" s="158"/>
      <c r="IHT152" s="158"/>
      <c r="IHU152" s="158"/>
      <c r="IHV152" s="158"/>
      <c r="IHW152" s="158"/>
      <c r="IHX152" s="158"/>
      <c r="IHY152" s="158"/>
      <c r="IHZ152" s="158"/>
      <c r="IIA152" s="158"/>
      <c r="IIB152" s="158"/>
      <c r="IIC152" s="158"/>
      <c r="IID152" s="158"/>
      <c r="IIE152" s="158"/>
      <c r="IIF152" s="158"/>
      <c r="IIG152" s="158"/>
      <c r="IIH152" s="158"/>
      <c r="III152" s="158"/>
      <c r="IIJ152" s="158"/>
      <c r="IIK152" s="158"/>
      <c r="IIL152" s="158"/>
      <c r="IIM152" s="158"/>
      <c r="IIN152" s="158"/>
      <c r="IIO152" s="158"/>
      <c r="IIP152" s="158"/>
      <c r="IIQ152" s="158"/>
      <c r="IIR152" s="158"/>
      <c r="IIS152" s="158"/>
      <c r="IIT152" s="158"/>
      <c r="IIU152" s="158"/>
      <c r="IIV152" s="158"/>
      <c r="IIW152" s="158"/>
      <c r="IIX152" s="158"/>
      <c r="IIY152" s="158"/>
      <c r="IIZ152" s="158"/>
      <c r="IJA152" s="158"/>
      <c r="IJB152" s="158"/>
      <c r="IJC152" s="158"/>
      <c r="IJD152" s="158"/>
      <c r="IJE152" s="158"/>
      <c r="IJF152" s="158"/>
      <c r="IJG152" s="158"/>
      <c r="IJH152" s="158"/>
      <c r="IJI152" s="158"/>
      <c r="IJJ152" s="158"/>
      <c r="IJK152" s="158"/>
      <c r="IJL152" s="158"/>
      <c r="IJM152" s="158"/>
      <c r="IJN152" s="158"/>
      <c r="IJO152" s="158"/>
      <c r="IJP152" s="158"/>
      <c r="IJQ152" s="158"/>
      <c r="IJR152" s="158"/>
      <c r="IJS152" s="158"/>
      <c r="IJT152" s="158"/>
      <c r="IJU152" s="158"/>
      <c r="IJV152" s="158"/>
      <c r="IJW152" s="158"/>
      <c r="IJX152" s="158"/>
      <c r="IJY152" s="158"/>
      <c r="IJZ152" s="158"/>
      <c r="IKA152" s="158"/>
      <c r="IKB152" s="158"/>
      <c r="IKC152" s="158"/>
      <c r="IKD152" s="158"/>
      <c r="IKE152" s="158"/>
      <c r="IKF152" s="158"/>
      <c r="IKG152" s="158"/>
      <c r="IKH152" s="158"/>
      <c r="IKI152" s="158"/>
      <c r="IKJ152" s="158"/>
      <c r="IKK152" s="158"/>
      <c r="IKL152" s="158"/>
      <c r="IKM152" s="158"/>
      <c r="IKN152" s="158"/>
      <c r="IKO152" s="158"/>
      <c r="IKP152" s="158"/>
      <c r="IKQ152" s="158"/>
      <c r="IKR152" s="158"/>
      <c r="IKS152" s="158"/>
      <c r="IKT152" s="158"/>
      <c r="IKU152" s="158"/>
      <c r="IKV152" s="158"/>
      <c r="IKW152" s="158"/>
      <c r="IKX152" s="158"/>
      <c r="IKY152" s="158"/>
      <c r="IKZ152" s="158"/>
      <c r="ILA152" s="158"/>
      <c r="ILB152" s="158"/>
      <c r="ILC152" s="158"/>
      <c r="ILD152" s="158"/>
      <c r="ILE152" s="158"/>
      <c r="ILF152" s="158"/>
      <c r="ILG152" s="158"/>
      <c r="ILH152" s="158"/>
      <c r="ILI152" s="158"/>
      <c r="ILJ152" s="158"/>
      <c r="ILK152" s="158"/>
      <c r="ILL152" s="158"/>
      <c r="ILM152" s="158"/>
      <c r="ILN152" s="158"/>
      <c r="ILO152" s="158"/>
      <c r="ILP152" s="158"/>
      <c r="ILQ152" s="158"/>
      <c r="ILR152" s="158"/>
      <c r="ILS152" s="158"/>
      <c r="ILT152" s="158"/>
      <c r="ILU152" s="158"/>
      <c r="ILV152" s="158"/>
      <c r="ILW152" s="158"/>
      <c r="ILX152" s="158"/>
      <c r="ILY152" s="158"/>
      <c r="ILZ152" s="158"/>
      <c r="IMA152" s="158"/>
      <c r="IMB152" s="158"/>
      <c r="IMC152" s="158"/>
      <c r="IMD152" s="158"/>
      <c r="IME152" s="158"/>
      <c r="IMF152" s="158"/>
      <c r="IMG152" s="158"/>
      <c r="IMH152" s="158"/>
      <c r="IMI152" s="158"/>
      <c r="IMJ152" s="158"/>
      <c r="IMK152" s="158"/>
      <c r="IML152" s="158"/>
      <c r="IMM152" s="158"/>
      <c r="IMN152" s="158"/>
      <c r="IMO152" s="158"/>
      <c r="IMP152" s="158"/>
      <c r="IMQ152" s="158"/>
      <c r="IMR152" s="158"/>
      <c r="IMS152" s="158"/>
      <c r="IMT152" s="158"/>
      <c r="IMU152" s="158"/>
      <c r="IMV152" s="158"/>
      <c r="IMW152" s="158"/>
      <c r="IMX152" s="158"/>
      <c r="IMY152" s="158"/>
      <c r="IMZ152" s="158"/>
      <c r="INA152" s="158"/>
      <c r="INB152" s="158"/>
      <c r="INC152" s="158"/>
      <c r="IND152" s="158"/>
      <c r="INE152" s="158"/>
      <c r="INF152" s="158"/>
      <c r="ING152" s="158"/>
      <c r="INH152" s="158"/>
      <c r="INI152" s="158"/>
      <c r="INJ152" s="158"/>
      <c r="INK152" s="158"/>
      <c r="INL152" s="158"/>
      <c r="INM152" s="158"/>
      <c r="INN152" s="158"/>
      <c r="INO152" s="158"/>
      <c r="INP152" s="158"/>
      <c r="INQ152" s="158"/>
      <c r="INR152" s="158"/>
      <c r="INS152" s="158"/>
      <c r="INT152" s="158"/>
      <c r="INU152" s="158"/>
      <c r="INV152" s="158"/>
      <c r="INW152" s="158"/>
      <c r="INX152" s="158"/>
      <c r="INY152" s="158"/>
      <c r="INZ152" s="158"/>
      <c r="IOA152" s="158"/>
      <c r="IOB152" s="158"/>
      <c r="IOC152" s="158"/>
      <c r="IOD152" s="158"/>
      <c r="IOE152" s="158"/>
      <c r="IOF152" s="158"/>
      <c r="IOG152" s="158"/>
      <c r="IOH152" s="158"/>
      <c r="IOI152" s="158"/>
      <c r="IOJ152" s="158"/>
      <c r="IOK152" s="158"/>
      <c r="IOL152" s="158"/>
      <c r="IOM152" s="158"/>
      <c r="ION152" s="158"/>
      <c r="IOO152" s="158"/>
      <c r="IOP152" s="158"/>
      <c r="IOQ152" s="158"/>
      <c r="IOR152" s="158"/>
      <c r="IOS152" s="158"/>
      <c r="IOT152" s="158"/>
      <c r="IOU152" s="158"/>
      <c r="IOV152" s="158"/>
      <c r="IOW152" s="158"/>
      <c r="IOX152" s="158"/>
      <c r="IOY152" s="158"/>
      <c r="IOZ152" s="158"/>
      <c r="IPA152" s="158"/>
      <c r="IPB152" s="158"/>
      <c r="IPC152" s="158"/>
      <c r="IPD152" s="158"/>
      <c r="IPE152" s="158"/>
      <c r="IPF152" s="158"/>
      <c r="IPG152" s="158"/>
      <c r="IPH152" s="158"/>
      <c r="IPI152" s="158"/>
      <c r="IPJ152" s="158"/>
      <c r="IPK152" s="158"/>
      <c r="IPL152" s="158"/>
      <c r="IPM152" s="158"/>
      <c r="IPN152" s="158"/>
      <c r="IPO152" s="158"/>
      <c r="IPP152" s="158"/>
      <c r="IPQ152" s="158"/>
      <c r="IPR152" s="158"/>
      <c r="IPS152" s="158"/>
      <c r="IPT152" s="158"/>
      <c r="IPU152" s="158"/>
      <c r="IPV152" s="158"/>
      <c r="IPW152" s="158"/>
      <c r="IPX152" s="158"/>
      <c r="IPY152" s="158"/>
      <c r="IPZ152" s="158"/>
      <c r="IQA152" s="158"/>
      <c r="IQB152" s="158"/>
      <c r="IQC152" s="158"/>
      <c r="IQD152" s="158"/>
      <c r="IQE152" s="158"/>
      <c r="IQF152" s="158"/>
      <c r="IQG152" s="158"/>
      <c r="IQH152" s="158"/>
      <c r="IQI152" s="158"/>
      <c r="IQJ152" s="158"/>
      <c r="IQK152" s="158"/>
      <c r="IQL152" s="158"/>
      <c r="IQM152" s="158"/>
      <c r="IQN152" s="158"/>
      <c r="IQO152" s="158"/>
      <c r="IQP152" s="158"/>
      <c r="IQQ152" s="158"/>
      <c r="IQR152" s="158"/>
      <c r="IQS152" s="158"/>
      <c r="IQT152" s="158"/>
      <c r="IQU152" s="158"/>
      <c r="IQV152" s="158"/>
      <c r="IQW152" s="158"/>
      <c r="IQX152" s="158"/>
      <c r="IQY152" s="158"/>
      <c r="IQZ152" s="158"/>
      <c r="IRA152" s="158"/>
      <c r="IRB152" s="158"/>
      <c r="IRC152" s="158"/>
      <c r="IRD152" s="158"/>
      <c r="IRE152" s="158"/>
      <c r="IRF152" s="158"/>
      <c r="IRG152" s="158"/>
      <c r="IRH152" s="158"/>
      <c r="IRI152" s="158"/>
      <c r="IRJ152" s="158"/>
      <c r="IRK152" s="158"/>
      <c r="IRL152" s="158"/>
      <c r="IRM152" s="158"/>
      <c r="IRN152" s="158"/>
      <c r="IRO152" s="158"/>
      <c r="IRP152" s="158"/>
      <c r="IRQ152" s="158"/>
      <c r="IRR152" s="158"/>
      <c r="IRS152" s="158"/>
      <c r="IRT152" s="158"/>
      <c r="IRU152" s="158"/>
      <c r="IRV152" s="158"/>
      <c r="IRW152" s="158"/>
      <c r="IRX152" s="158"/>
      <c r="IRY152" s="158"/>
      <c r="IRZ152" s="158"/>
      <c r="ISA152" s="158"/>
      <c r="ISB152" s="158"/>
      <c r="ISC152" s="158"/>
      <c r="ISD152" s="158"/>
      <c r="ISE152" s="158"/>
      <c r="ISF152" s="158"/>
      <c r="ISG152" s="158"/>
      <c r="ISH152" s="158"/>
      <c r="ISI152" s="158"/>
      <c r="ISJ152" s="158"/>
      <c r="ISK152" s="158"/>
      <c r="ISL152" s="158"/>
      <c r="ISM152" s="158"/>
      <c r="ISN152" s="158"/>
      <c r="ISO152" s="158"/>
      <c r="ISP152" s="158"/>
      <c r="ISQ152" s="158"/>
      <c r="ISR152" s="158"/>
      <c r="ISS152" s="158"/>
      <c r="IST152" s="158"/>
      <c r="ISU152" s="158"/>
      <c r="ISV152" s="158"/>
      <c r="ISW152" s="158"/>
      <c r="ISX152" s="158"/>
      <c r="ISY152" s="158"/>
      <c r="ISZ152" s="158"/>
      <c r="ITA152" s="158"/>
      <c r="ITB152" s="158"/>
      <c r="ITC152" s="158"/>
      <c r="ITD152" s="158"/>
      <c r="ITE152" s="158"/>
      <c r="ITF152" s="158"/>
      <c r="ITG152" s="158"/>
      <c r="ITH152" s="158"/>
      <c r="ITI152" s="158"/>
      <c r="ITJ152" s="158"/>
      <c r="ITK152" s="158"/>
      <c r="ITL152" s="158"/>
      <c r="ITM152" s="158"/>
      <c r="ITN152" s="158"/>
      <c r="ITO152" s="158"/>
      <c r="ITP152" s="158"/>
      <c r="ITQ152" s="158"/>
      <c r="ITR152" s="158"/>
      <c r="ITS152" s="158"/>
      <c r="ITT152" s="158"/>
      <c r="ITU152" s="158"/>
      <c r="ITV152" s="158"/>
      <c r="ITW152" s="158"/>
      <c r="ITX152" s="158"/>
      <c r="ITY152" s="158"/>
      <c r="ITZ152" s="158"/>
      <c r="IUA152" s="158"/>
      <c r="IUB152" s="158"/>
      <c r="IUC152" s="158"/>
      <c r="IUD152" s="158"/>
      <c r="IUE152" s="158"/>
      <c r="IUF152" s="158"/>
      <c r="IUG152" s="158"/>
      <c r="IUH152" s="158"/>
      <c r="IUI152" s="158"/>
      <c r="IUJ152" s="158"/>
      <c r="IUK152" s="158"/>
      <c r="IUL152" s="158"/>
      <c r="IUM152" s="158"/>
      <c r="IUN152" s="158"/>
      <c r="IUO152" s="158"/>
      <c r="IUP152" s="158"/>
      <c r="IUQ152" s="158"/>
      <c r="IUR152" s="158"/>
      <c r="IUS152" s="158"/>
      <c r="IUT152" s="158"/>
      <c r="IUU152" s="158"/>
      <c r="IUV152" s="158"/>
      <c r="IUW152" s="158"/>
      <c r="IUX152" s="158"/>
      <c r="IUY152" s="158"/>
      <c r="IUZ152" s="158"/>
      <c r="IVA152" s="158"/>
      <c r="IVB152" s="158"/>
      <c r="IVC152" s="158"/>
      <c r="IVD152" s="158"/>
      <c r="IVE152" s="158"/>
      <c r="IVF152" s="158"/>
      <c r="IVG152" s="158"/>
      <c r="IVH152" s="158"/>
      <c r="IVI152" s="158"/>
      <c r="IVJ152" s="158"/>
      <c r="IVK152" s="158"/>
      <c r="IVL152" s="158"/>
      <c r="IVM152" s="158"/>
      <c r="IVN152" s="158"/>
      <c r="IVO152" s="158"/>
      <c r="IVP152" s="158"/>
      <c r="IVQ152" s="158"/>
      <c r="IVR152" s="158"/>
      <c r="IVS152" s="158"/>
      <c r="IVT152" s="158"/>
      <c r="IVU152" s="158"/>
      <c r="IVV152" s="158"/>
      <c r="IVW152" s="158"/>
      <c r="IVX152" s="158"/>
      <c r="IVY152" s="158"/>
      <c r="IVZ152" s="158"/>
      <c r="IWA152" s="158"/>
      <c r="IWB152" s="158"/>
      <c r="IWC152" s="158"/>
      <c r="IWD152" s="158"/>
      <c r="IWE152" s="158"/>
      <c r="IWF152" s="158"/>
      <c r="IWG152" s="158"/>
      <c r="IWH152" s="158"/>
      <c r="IWI152" s="158"/>
      <c r="IWJ152" s="158"/>
      <c r="IWK152" s="158"/>
      <c r="IWL152" s="158"/>
      <c r="IWM152" s="158"/>
      <c r="IWN152" s="158"/>
      <c r="IWO152" s="158"/>
      <c r="IWP152" s="158"/>
      <c r="IWQ152" s="158"/>
      <c r="IWR152" s="158"/>
      <c r="IWS152" s="158"/>
      <c r="IWT152" s="158"/>
      <c r="IWU152" s="158"/>
      <c r="IWV152" s="158"/>
      <c r="IWW152" s="158"/>
      <c r="IWX152" s="158"/>
      <c r="IWY152" s="158"/>
      <c r="IWZ152" s="158"/>
      <c r="IXA152" s="158"/>
      <c r="IXB152" s="158"/>
      <c r="IXC152" s="158"/>
      <c r="IXD152" s="158"/>
      <c r="IXE152" s="158"/>
      <c r="IXF152" s="158"/>
      <c r="IXG152" s="158"/>
      <c r="IXH152" s="158"/>
      <c r="IXI152" s="158"/>
      <c r="IXJ152" s="158"/>
      <c r="IXK152" s="158"/>
      <c r="IXL152" s="158"/>
      <c r="IXM152" s="158"/>
      <c r="IXN152" s="158"/>
      <c r="IXO152" s="158"/>
      <c r="IXP152" s="158"/>
      <c r="IXQ152" s="158"/>
      <c r="IXR152" s="158"/>
      <c r="IXS152" s="158"/>
      <c r="IXT152" s="158"/>
      <c r="IXU152" s="158"/>
      <c r="IXV152" s="158"/>
      <c r="IXW152" s="158"/>
      <c r="IXX152" s="158"/>
      <c r="IXY152" s="158"/>
      <c r="IXZ152" s="158"/>
      <c r="IYA152" s="158"/>
      <c r="IYB152" s="158"/>
      <c r="IYC152" s="158"/>
      <c r="IYD152" s="158"/>
      <c r="IYE152" s="158"/>
      <c r="IYF152" s="158"/>
      <c r="IYG152" s="158"/>
      <c r="IYH152" s="158"/>
      <c r="IYI152" s="158"/>
      <c r="IYJ152" s="158"/>
      <c r="IYK152" s="158"/>
      <c r="IYL152" s="158"/>
      <c r="IYM152" s="158"/>
      <c r="IYN152" s="158"/>
      <c r="IYO152" s="158"/>
      <c r="IYP152" s="158"/>
      <c r="IYQ152" s="158"/>
      <c r="IYR152" s="158"/>
      <c r="IYS152" s="158"/>
      <c r="IYT152" s="158"/>
      <c r="IYU152" s="158"/>
      <c r="IYV152" s="158"/>
      <c r="IYW152" s="158"/>
      <c r="IYX152" s="158"/>
      <c r="IYY152" s="158"/>
      <c r="IYZ152" s="158"/>
      <c r="IZA152" s="158"/>
      <c r="IZB152" s="158"/>
      <c r="IZC152" s="158"/>
      <c r="IZD152" s="158"/>
      <c r="IZE152" s="158"/>
      <c r="IZF152" s="158"/>
      <c r="IZG152" s="158"/>
      <c r="IZH152" s="158"/>
      <c r="IZI152" s="158"/>
      <c r="IZJ152" s="158"/>
      <c r="IZK152" s="158"/>
      <c r="IZL152" s="158"/>
      <c r="IZM152" s="158"/>
      <c r="IZN152" s="158"/>
      <c r="IZO152" s="158"/>
      <c r="IZP152" s="158"/>
      <c r="IZQ152" s="158"/>
      <c r="IZR152" s="158"/>
      <c r="IZS152" s="158"/>
      <c r="IZT152" s="158"/>
      <c r="IZU152" s="158"/>
      <c r="IZV152" s="158"/>
      <c r="IZW152" s="158"/>
      <c r="IZX152" s="158"/>
      <c r="IZY152" s="158"/>
      <c r="IZZ152" s="158"/>
      <c r="JAA152" s="158"/>
      <c r="JAB152" s="158"/>
      <c r="JAC152" s="158"/>
      <c r="JAD152" s="158"/>
      <c r="JAE152" s="158"/>
      <c r="JAF152" s="158"/>
      <c r="JAG152" s="158"/>
      <c r="JAH152" s="158"/>
      <c r="JAI152" s="158"/>
      <c r="JAJ152" s="158"/>
      <c r="JAK152" s="158"/>
      <c r="JAL152" s="158"/>
      <c r="JAM152" s="158"/>
      <c r="JAN152" s="158"/>
      <c r="JAO152" s="158"/>
      <c r="JAP152" s="158"/>
      <c r="JAQ152" s="158"/>
      <c r="JAR152" s="158"/>
      <c r="JAS152" s="158"/>
      <c r="JAT152" s="158"/>
      <c r="JAU152" s="158"/>
      <c r="JAV152" s="158"/>
      <c r="JAW152" s="158"/>
      <c r="JAX152" s="158"/>
      <c r="JAY152" s="158"/>
      <c r="JAZ152" s="158"/>
      <c r="JBA152" s="158"/>
      <c r="JBB152" s="158"/>
      <c r="JBC152" s="158"/>
      <c r="JBD152" s="158"/>
      <c r="JBE152" s="158"/>
      <c r="JBF152" s="158"/>
      <c r="JBG152" s="158"/>
      <c r="JBH152" s="158"/>
      <c r="JBI152" s="158"/>
      <c r="JBJ152" s="158"/>
      <c r="JBK152" s="158"/>
      <c r="JBL152" s="158"/>
      <c r="JBM152" s="158"/>
      <c r="JBN152" s="158"/>
      <c r="JBO152" s="158"/>
      <c r="JBP152" s="158"/>
      <c r="JBQ152" s="158"/>
      <c r="JBR152" s="158"/>
      <c r="JBS152" s="158"/>
      <c r="JBT152" s="158"/>
      <c r="JBU152" s="158"/>
      <c r="JBV152" s="158"/>
      <c r="JBW152" s="158"/>
      <c r="JBX152" s="158"/>
      <c r="JBY152" s="158"/>
      <c r="JBZ152" s="158"/>
      <c r="JCA152" s="158"/>
      <c r="JCB152" s="158"/>
      <c r="JCC152" s="158"/>
      <c r="JCD152" s="158"/>
      <c r="JCE152" s="158"/>
      <c r="JCF152" s="158"/>
      <c r="JCG152" s="158"/>
      <c r="JCH152" s="158"/>
      <c r="JCI152" s="158"/>
      <c r="JCJ152" s="158"/>
      <c r="JCK152" s="158"/>
      <c r="JCL152" s="158"/>
      <c r="JCM152" s="158"/>
      <c r="JCN152" s="158"/>
      <c r="JCO152" s="158"/>
      <c r="JCP152" s="158"/>
      <c r="JCQ152" s="158"/>
      <c r="JCR152" s="158"/>
      <c r="JCS152" s="158"/>
      <c r="JCT152" s="158"/>
      <c r="JCU152" s="158"/>
      <c r="JCV152" s="158"/>
      <c r="JCW152" s="158"/>
      <c r="JCX152" s="158"/>
      <c r="JCY152" s="158"/>
      <c r="JCZ152" s="158"/>
      <c r="JDA152" s="158"/>
      <c r="JDB152" s="158"/>
      <c r="JDC152" s="158"/>
      <c r="JDD152" s="158"/>
      <c r="JDE152" s="158"/>
      <c r="JDF152" s="158"/>
      <c r="JDG152" s="158"/>
      <c r="JDH152" s="158"/>
      <c r="JDI152" s="158"/>
      <c r="JDJ152" s="158"/>
      <c r="JDK152" s="158"/>
      <c r="JDL152" s="158"/>
      <c r="JDM152" s="158"/>
      <c r="JDN152" s="158"/>
      <c r="JDO152" s="158"/>
      <c r="JDP152" s="158"/>
      <c r="JDQ152" s="158"/>
      <c r="JDR152" s="158"/>
      <c r="JDS152" s="158"/>
      <c r="JDT152" s="158"/>
      <c r="JDU152" s="158"/>
      <c r="JDV152" s="158"/>
      <c r="JDW152" s="158"/>
      <c r="JDX152" s="158"/>
      <c r="JDY152" s="158"/>
      <c r="JDZ152" s="158"/>
      <c r="JEA152" s="158"/>
      <c r="JEB152" s="158"/>
      <c r="JEC152" s="158"/>
      <c r="JED152" s="158"/>
      <c r="JEE152" s="158"/>
      <c r="JEF152" s="158"/>
      <c r="JEG152" s="158"/>
      <c r="JEH152" s="158"/>
      <c r="JEI152" s="158"/>
      <c r="JEJ152" s="158"/>
      <c r="JEK152" s="158"/>
      <c r="JEL152" s="158"/>
      <c r="JEM152" s="158"/>
      <c r="JEN152" s="158"/>
      <c r="JEO152" s="158"/>
      <c r="JEP152" s="158"/>
      <c r="JEQ152" s="158"/>
      <c r="JER152" s="158"/>
      <c r="JES152" s="158"/>
      <c r="JET152" s="158"/>
      <c r="JEU152" s="158"/>
      <c r="JEV152" s="158"/>
      <c r="JEW152" s="158"/>
      <c r="JEX152" s="158"/>
      <c r="JEY152" s="158"/>
      <c r="JEZ152" s="158"/>
      <c r="JFA152" s="158"/>
      <c r="JFB152" s="158"/>
      <c r="JFC152" s="158"/>
      <c r="JFD152" s="158"/>
      <c r="JFE152" s="158"/>
      <c r="JFF152" s="158"/>
      <c r="JFG152" s="158"/>
      <c r="JFH152" s="158"/>
      <c r="JFI152" s="158"/>
      <c r="JFJ152" s="158"/>
      <c r="JFK152" s="158"/>
      <c r="JFL152" s="158"/>
      <c r="JFM152" s="158"/>
      <c r="JFN152" s="158"/>
      <c r="JFO152" s="158"/>
      <c r="JFP152" s="158"/>
      <c r="JFQ152" s="158"/>
      <c r="JFR152" s="158"/>
      <c r="JFS152" s="158"/>
      <c r="JFT152" s="158"/>
      <c r="JFU152" s="158"/>
      <c r="JFV152" s="158"/>
      <c r="JFW152" s="158"/>
      <c r="JFX152" s="158"/>
      <c r="JFY152" s="158"/>
      <c r="JFZ152" s="158"/>
      <c r="JGA152" s="158"/>
      <c r="JGB152" s="158"/>
      <c r="JGC152" s="158"/>
      <c r="JGD152" s="158"/>
      <c r="JGE152" s="158"/>
      <c r="JGF152" s="158"/>
      <c r="JGG152" s="158"/>
      <c r="JGH152" s="158"/>
      <c r="JGI152" s="158"/>
      <c r="JGJ152" s="158"/>
      <c r="JGK152" s="158"/>
      <c r="JGL152" s="158"/>
      <c r="JGM152" s="158"/>
      <c r="JGN152" s="158"/>
      <c r="JGO152" s="158"/>
      <c r="JGP152" s="158"/>
      <c r="JGQ152" s="158"/>
      <c r="JGR152" s="158"/>
      <c r="JGS152" s="158"/>
      <c r="JGT152" s="158"/>
      <c r="JGU152" s="158"/>
      <c r="JGV152" s="158"/>
      <c r="JGW152" s="158"/>
      <c r="JGX152" s="158"/>
      <c r="JGY152" s="158"/>
      <c r="JGZ152" s="158"/>
      <c r="JHA152" s="158"/>
      <c r="JHB152" s="158"/>
      <c r="JHC152" s="158"/>
      <c r="JHD152" s="158"/>
      <c r="JHE152" s="158"/>
      <c r="JHF152" s="158"/>
      <c r="JHG152" s="158"/>
      <c r="JHH152" s="158"/>
      <c r="JHI152" s="158"/>
      <c r="JHJ152" s="158"/>
      <c r="JHK152" s="158"/>
      <c r="JHL152" s="158"/>
      <c r="JHM152" s="158"/>
      <c r="JHN152" s="158"/>
      <c r="JHO152" s="158"/>
      <c r="JHP152" s="158"/>
      <c r="JHQ152" s="158"/>
      <c r="JHR152" s="158"/>
      <c r="JHS152" s="158"/>
      <c r="JHT152" s="158"/>
      <c r="JHU152" s="158"/>
      <c r="JHV152" s="158"/>
      <c r="JHW152" s="158"/>
      <c r="JHX152" s="158"/>
      <c r="JHY152" s="158"/>
      <c r="JHZ152" s="158"/>
      <c r="JIA152" s="158"/>
      <c r="JIB152" s="158"/>
      <c r="JIC152" s="158"/>
      <c r="JID152" s="158"/>
      <c r="JIE152" s="158"/>
      <c r="JIF152" s="158"/>
      <c r="JIG152" s="158"/>
      <c r="JIH152" s="158"/>
      <c r="JII152" s="158"/>
      <c r="JIJ152" s="158"/>
      <c r="JIK152" s="158"/>
      <c r="JIL152" s="158"/>
      <c r="JIM152" s="158"/>
      <c r="JIN152" s="158"/>
      <c r="JIO152" s="158"/>
      <c r="JIP152" s="158"/>
      <c r="JIQ152" s="158"/>
      <c r="JIR152" s="158"/>
      <c r="JIS152" s="158"/>
      <c r="JIT152" s="158"/>
      <c r="JIU152" s="158"/>
      <c r="JIV152" s="158"/>
      <c r="JIW152" s="158"/>
      <c r="JIX152" s="158"/>
      <c r="JIY152" s="158"/>
      <c r="JIZ152" s="158"/>
      <c r="JJA152" s="158"/>
      <c r="JJB152" s="158"/>
      <c r="JJC152" s="158"/>
      <c r="JJD152" s="158"/>
      <c r="JJE152" s="158"/>
      <c r="JJF152" s="158"/>
      <c r="JJG152" s="158"/>
      <c r="JJH152" s="158"/>
      <c r="JJI152" s="158"/>
      <c r="JJJ152" s="158"/>
      <c r="JJK152" s="158"/>
      <c r="JJL152" s="158"/>
      <c r="JJM152" s="158"/>
      <c r="JJN152" s="158"/>
      <c r="JJO152" s="158"/>
      <c r="JJP152" s="158"/>
      <c r="JJQ152" s="158"/>
      <c r="JJR152" s="158"/>
      <c r="JJS152" s="158"/>
      <c r="JJT152" s="158"/>
      <c r="JJU152" s="158"/>
      <c r="JJV152" s="158"/>
      <c r="JJW152" s="158"/>
      <c r="JJX152" s="158"/>
      <c r="JJY152" s="158"/>
      <c r="JJZ152" s="158"/>
      <c r="JKA152" s="158"/>
      <c r="JKB152" s="158"/>
      <c r="JKC152" s="158"/>
      <c r="JKD152" s="158"/>
      <c r="JKE152" s="158"/>
      <c r="JKF152" s="158"/>
      <c r="JKG152" s="158"/>
      <c r="JKH152" s="158"/>
      <c r="JKI152" s="158"/>
      <c r="JKJ152" s="158"/>
      <c r="JKK152" s="158"/>
      <c r="JKL152" s="158"/>
      <c r="JKM152" s="158"/>
      <c r="JKN152" s="158"/>
      <c r="JKO152" s="158"/>
      <c r="JKP152" s="158"/>
      <c r="JKQ152" s="158"/>
      <c r="JKR152" s="158"/>
      <c r="JKS152" s="158"/>
      <c r="JKT152" s="158"/>
      <c r="JKU152" s="158"/>
      <c r="JKV152" s="158"/>
      <c r="JKW152" s="158"/>
      <c r="JKX152" s="158"/>
      <c r="JKY152" s="158"/>
      <c r="JKZ152" s="158"/>
      <c r="JLA152" s="158"/>
      <c r="JLB152" s="158"/>
      <c r="JLC152" s="158"/>
      <c r="JLD152" s="158"/>
      <c r="JLE152" s="158"/>
      <c r="JLF152" s="158"/>
      <c r="JLG152" s="158"/>
      <c r="JLH152" s="158"/>
      <c r="JLI152" s="158"/>
      <c r="JLJ152" s="158"/>
      <c r="JLK152" s="158"/>
      <c r="JLL152" s="158"/>
      <c r="JLM152" s="158"/>
      <c r="JLN152" s="158"/>
      <c r="JLO152" s="158"/>
      <c r="JLP152" s="158"/>
      <c r="JLQ152" s="158"/>
      <c r="JLR152" s="158"/>
      <c r="JLS152" s="158"/>
      <c r="JLT152" s="158"/>
      <c r="JLU152" s="158"/>
      <c r="JLV152" s="158"/>
      <c r="JLW152" s="158"/>
      <c r="JLX152" s="158"/>
      <c r="JLY152" s="158"/>
      <c r="JLZ152" s="158"/>
      <c r="JMA152" s="158"/>
      <c r="JMB152" s="158"/>
      <c r="JMC152" s="158"/>
      <c r="JMD152" s="158"/>
      <c r="JME152" s="158"/>
      <c r="JMF152" s="158"/>
      <c r="JMG152" s="158"/>
      <c r="JMH152" s="158"/>
      <c r="JMI152" s="158"/>
      <c r="JMJ152" s="158"/>
      <c r="JMK152" s="158"/>
      <c r="JML152" s="158"/>
      <c r="JMM152" s="158"/>
      <c r="JMN152" s="158"/>
      <c r="JMO152" s="158"/>
      <c r="JMP152" s="158"/>
      <c r="JMQ152" s="158"/>
      <c r="JMR152" s="158"/>
      <c r="JMS152" s="158"/>
      <c r="JMT152" s="158"/>
      <c r="JMU152" s="158"/>
      <c r="JMV152" s="158"/>
      <c r="JMW152" s="158"/>
      <c r="JMX152" s="158"/>
      <c r="JMY152" s="158"/>
      <c r="JMZ152" s="158"/>
      <c r="JNA152" s="158"/>
      <c r="JNB152" s="158"/>
      <c r="JNC152" s="158"/>
      <c r="JND152" s="158"/>
      <c r="JNE152" s="158"/>
      <c r="JNF152" s="158"/>
      <c r="JNG152" s="158"/>
      <c r="JNH152" s="158"/>
      <c r="JNI152" s="158"/>
      <c r="JNJ152" s="158"/>
      <c r="JNK152" s="158"/>
      <c r="JNL152" s="158"/>
      <c r="JNM152" s="158"/>
      <c r="JNN152" s="158"/>
      <c r="JNO152" s="158"/>
      <c r="JNP152" s="158"/>
      <c r="JNQ152" s="158"/>
      <c r="JNR152" s="158"/>
      <c r="JNS152" s="158"/>
      <c r="JNT152" s="158"/>
      <c r="JNU152" s="158"/>
      <c r="JNV152" s="158"/>
      <c r="JNW152" s="158"/>
      <c r="JNX152" s="158"/>
      <c r="JNY152" s="158"/>
      <c r="JNZ152" s="158"/>
      <c r="JOA152" s="158"/>
      <c r="JOB152" s="158"/>
      <c r="JOC152" s="158"/>
      <c r="JOD152" s="158"/>
      <c r="JOE152" s="158"/>
      <c r="JOF152" s="158"/>
      <c r="JOG152" s="158"/>
      <c r="JOH152" s="158"/>
      <c r="JOI152" s="158"/>
      <c r="JOJ152" s="158"/>
      <c r="JOK152" s="158"/>
      <c r="JOL152" s="158"/>
      <c r="JOM152" s="158"/>
      <c r="JON152" s="158"/>
      <c r="JOO152" s="158"/>
      <c r="JOP152" s="158"/>
      <c r="JOQ152" s="158"/>
      <c r="JOR152" s="158"/>
      <c r="JOS152" s="158"/>
      <c r="JOT152" s="158"/>
      <c r="JOU152" s="158"/>
      <c r="JOV152" s="158"/>
      <c r="JOW152" s="158"/>
      <c r="JOX152" s="158"/>
      <c r="JOY152" s="158"/>
      <c r="JOZ152" s="158"/>
      <c r="JPA152" s="158"/>
      <c r="JPB152" s="158"/>
      <c r="JPC152" s="158"/>
      <c r="JPD152" s="158"/>
      <c r="JPE152" s="158"/>
      <c r="JPF152" s="158"/>
      <c r="JPG152" s="158"/>
      <c r="JPH152" s="158"/>
      <c r="JPI152" s="158"/>
      <c r="JPJ152" s="158"/>
      <c r="JPK152" s="158"/>
      <c r="JPL152" s="158"/>
      <c r="JPM152" s="158"/>
      <c r="JPN152" s="158"/>
      <c r="JPO152" s="158"/>
      <c r="JPP152" s="158"/>
      <c r="JPQ152" s="158"/>
      <c r="JPR152" s="158"/>
      <c r="JPS152" s="158"/>
      <c r="JPT152" s="158"/>
      <c r="JPU152" s="158"/>
      <c r="JPV152" s="158"/>
      <c r="JPW152" s="158"/>
      <c r="JPX152" s="158"/>
      <c r="JPY152" s="158"/>
      <c r="JPZ152" s="158"/>
      <c r="JQA152" s="158"/>
      <c r="JQB152" s="158"/>
      <c r="JQC152" s="158"/>
      <c r="JQD152" s="158"/>
      <c r="JQE152" s="158"/>
      <c r="JQF152" s="158"/>
      <c r="JQG152" s="158"/>
      <c r="JQH152" s="158"/>
      <c r="JQI152" s="158"/>
      <c r="JQJ152" s="158"/>
      <c r="JQK152" s="158"/>
      <c r="JQL152" s="158"/>
      <c r="JQM152" s="158"/>
      <c r="JQN152" s="158"/>
      <c r="JQO152" s="158"/>
      <c r="JQP152" s="158"/>
      <c r="JQQ152" s="158"/>
      <c r="JQR152" s="158"/>
      <c r="JQS152" s="158"/>
      <c r="JQT152" s="158"/>
      <c r="JQU152" s="158"/>
      <c r="JQV152" s="158"/>
      <c r="JQW152" s="158"/>
      <c r="JQX152" s="158"/>
      <c r="JQY152" s="158"/>
      <c r="JQZ152" s="158"/>
      <c r="JRA152" s="158"/>
      <c r="JRB152" s="158"/>
      <c r="JRC152" s="158"/>
      <c r="JRD152" s="158"/>
      <c r="JRE152" s="158"/>
      <c r="JRF152" s="158"/>
      <c r="JRG152" s="158"/>
      <c r="JRH152" s="158"/>
      <c r="JRI152" s="158"/>
      <c r="JRJ152" s="158"/>
      <c r="JRK152" s="158"/>
      <c r="JRL152" s="158"/>
      <c r="JRM152" s="158"/>
      <c r="JRN152" s="158"/>
      <c r="JRO152" s="158"/>
      <c r="JRP152" s="158"/>
      <c r="JRQ152" s="158"/>
      <c r="JRR152" s="158"/>
      <c r="JRS152" s="158"/>
      <c r="JRT152" s="158"/>
      <c r="JRU152" s="158"/>
      <c r="JRV152" s="158"/>
      <c r="JRW152" s="158"/>
      <c r="JRX152" s="158"/>
      <c r="JRY152" s="158"/>
      <c r="JRZ152" s="158"/>
      <c r="JSA152" s="158"/>
      <c r="JSB152" s="158"/>
      <c r="JSC152" s="158"/>
      <c r="JSD152" s="158"/>
      <c r="JSE152" s="158"/>
      <c r="JSF152" s="158"/>
      <c r="JSG152" s="158"/>
      <c r="JSH152" s="158"/>
      <c r="JSI152" s="158"/>
      <c r="JSJ152" s="158"/>
      <c r="JSK152" s="158"/>
      <c r="JSL152" s="158"/>
      <c r="JSM152" s="158"/>
      <c r="JSN152" s="158"/>
      <c r="JSO152" s="158"/>
      <c r="JSP152" s="158"/>
      <c r="JSQ152" s="158"/>
      <c r="JSR152" s="158"/>
      <c r="JSS152" s="158"/>
      <c r="JST152" s="158"/>
      <c r="JSU152" s="158"/>
      <c r="JSV152" s="158"/>
      <c r="JSW152" s="158"/>
      <c r="JSX152" s="158"/>
      <c r="JSY152" s="158"/>
      <c r="JSZ152" s="158"/>
      <c r="JTA152" s="158"/>
      <c r="JTB152" s="158"/>
      <c r="JTC152" s="158"/>
      <c r="JTD152" s="158"/>
      <c r="JTE152" s="158"/>
      <c r="JTF152" s="158"/>
      <c r="JTG152" s="158"/>
      <c r="JTH152" s="158"/>
      <c r="JTI152" s="158"/>
      <c r="JTJ152" s="158"/>
      <c r="JTK152" s="158"/>
      <c r="JTL152" s="158"/>
      <c r="JTM152" s="158"/>
      <c r="JTN152" s="158"/>
      <c r="JTO152" s="158"/>
      <c r="JTP152" s="158"/>
      <c r="JTQ152" s="158"/>
      <c r="JTR152" s="158"/>
      <c r="JTS152" s="158"/>
      <c r="JTT152" s="158"/>
      <c r="JTU152" s="158"/>
      <c r="JTV152" s="158"/>
      <c r="JTW152" s="158"/>
      <c r="JTX152" s="158"/>
      <c r="JTY152" s="158"/>
      <c r="JTZ152" s="158"/>
      <c r="JUA152" s="158"/>
      <c r="JUB152" s="158"/>
      <c r="JUC152" s="158"/>
      <c r="JUD152" s="158"/>
      <c r="JUE152" s="158"/>
      <c r="JUF152" s="158"/>
      <c r="JUG152" s="158"/>
      <c r="JUH152" s="158"/>
      <c r="JUI152" s="158"/>
      <c r="JUJ152" s="158"/>
      <c r="JUK152" s="158"/>
      <c r="JUL152" s="158"/>
      <c r="JUM152" s="158"/>
      <c r="JUN152" s="158"/>
      <c r="JUO152" s="158"/>
      <c r="JUP152" s="158"/>
      <c r="JUQ152" s="158"/>
      <c r="JUR152" s="158"/>
      <c r="JUS152" s="158"/>
      <c r="JUT152" s="158"/>
      <c r="JUU152" s="158"/>
      <c r="JUV152" s="158"/>
      <c r="JUW152" s="158"/>
      <c r="JUX152" s="158"/>
      <c r="JUY152" s="158"/>
      <c r="JUZ152" s="158"/>
      <c r="JVA152" s="158"/>
      <c r="JVB152" s="158"/>
      <c r="JVC152" s="158"/>
      <c r="JVD152" s="158"/>
      <c r="JVE152" s="158"/>
      <c r="JVF152" s="158"/>
      <c r="JVG152" s="158"/>
      <c r="JVH152" s="158"/>
      <c r="JVI152" s="158"/>
      <c r="JVJ152" s="158"/>
      <c r="JVK152" s="158"/>
      <c r="JVL152" s="158"/>
      <c r="JVM152" s="158"/>
      <c r="JVN152" s="158"/>
      <c r="JVO152" s="158"/>
      <c r="JVP152" s="158"/>
      <c r="JVQ152" s="158"/>
      <c r="JVR152" s="158"/>
      <c r="JVS152" s="158"/>
      <c r="JVT152" s="158"/>
      <c r="JVU152" s="158"/>
      <c r="JVV152" s="158"/>
      <c r="JVW152" s="158"/>
      <c r="JVX152" s="158"/>
      <c r="JVY152" s="158"/>
      <c r="JVZ152" s="158"/>
      <c r="JWA152" s="158"/>
      <c r="JWB152" s="158"/>
      <c r="JWC152" s="158"/>
      <c r="JWD152" s="158"/>
      <c r="JWE152" s="158"/>
      <c r="JWF152" s="158"/>
      <c r="JWG152" s="158"/>
      <c r="JWH152" s="158"/>
      <c r="JWI152" s="158"/>
      <c r="JWJ152" s="158"/>
      <c r="JWK152" s="158"/>
      <c r="JWL152" s="158"/>
      <c r="JWM152" s="158"/>
      <c r="JWN152" s="158"/>
      <c r="JWO152" s="158"/>
      <c r="JWP152" s="158"/>
      <c r="JWQ152" s="158"/>
      <c r="JWR152" s="158"/>
      <c r="JWS152" s="158"/>
      <c r="JWT152" s="158"/>
      <c r="JWU152" s="158"/>
      <c r="JWV152" s="158"/>
      <c r="JWW152" s="158"/>
      <c r="JWX152" s="158"/>
      <c r="JWY152" s="158"/>
      <c r="JWZ152" s="158"/>
      <c r="JXA152" s="158"/>
      <c r="JXB152" s="158"/>
      <c r="JXC152" s="158"/>
      <c r="JXD152" s="158"/>
      <c r="JXE152" s="158"/>
      <c r="JXF152" s="158"/>
      <c r="JXG152" s="158"/>
      <c r="JXH152" s="158"/>
      <c r="JXI152" s="158"/>
      <c r="JXJ152" s="158"/>
      <c r="JXK152" s="158"/>
      <c r="JXL152" s="158"/>
      <c r="JXM152" s="158"/>
      <c r="JXN152" s="158"/>
      <c r="JXO152" s="158"/>
      <c r="JXP152" s="158"/>
      <c r="JXQ152" s="158"/>
      <c r="JXR152" s="158"/>
      <c r="JXS152" s="158"/>
      <c r="JXT152" s="158"/>
      <c r="JXU152" s="158"/>
      <c r="JXV152" s="158"/>
      <c r="JXW152" s="158"/>
      <c r="JXX152" s="158"/>
      <c r="JXY152" s="158"/>
      <c r="JXZ152" s="158"/>
      <c r="JYA152" s="158"/>
      <c r="JYB152" s="158"/>
      <c r="JYC152" s="158"/>
      <c r="JYD152" s="158"/>
      <c r="JYE152" s="158"/>
      <c r="JYF152" s="158"/>
      <c r="JYG152" s="158"/>
      <c r="JYH152" s="158"/>
      <c r="JYI152" s="158"/>
      <c r="JYJ152" s="158"/>
      <c r="JYK152" s="158"/>
      <c r="JYL152" s="158"/>
      <c r="JYM152" s="158"/>
      <c r="JYN152" s="158"/>
      <c r="JYO152" s="158"/>
      <c r="JYP152" s="158"/>
      <c r="JYQ152" s="158"/>
      <c r="JYR152" s="158"/>
      <c r="JYS152" s="158"/>
      <c r="JYT152" s="158"/>
      <c r="JYU152" s="158"/>
      <c r="JYV152" s="158"/>
      <c r="JYW152" s="158"/>
      <c r="JYX152" s="158"/>
      <c r="JYY152" s="158"/>
      <c r="JYZ152" s="158"/>
      <c r="JZA152" s="158"/>
      <c r="JZB152" s="158"/>
      <c r="JZC152" s="158"/>
      <c r="JZD152" s="158"/>
      <c r="JZE152" s="158"/>
      <c r="JZF152" s="158"/>
      <c r="JZG152" s="158"/>
      <c r="JZH152" s="158"/>
      <c r="JZI152" s="158"/>
      <c r="JZJ152" s="158"/>
      <c r="JZK152" s="158"/>
      <c r="JZL152" s="158"/>
      <c r="JZM152" s="158"/>
      <c r="JZN152" s="158"/>
      <c r="JZO152" s="158"/>
      <c r="JZP152" s="158"/>
      <c r="JZQ152" s="158"/>
      <c r="JZR152" s="158"/>
      <c r="JZS152" s="158"/>
      <c r="JZT152" s="158"/>
      <c r="JZU152" s="158"/>
      <c r="JZV152" s="158"/>
      <c r="JZW152" s="158"/>
      <c r="JZX152" s="158"/>
      <c r="JZY152" s="158"/>
      <c r="JZZ152" s="158"/>
      <c r="KAA152" s="158"/>
      <c r="KAB152" s="158"/>
      <c r="KAC152" s="158"/>
      <c r="KAD152" s="158"/>
      <c r="KAE152" s="158"/>
      <c r="KAF152" s="158"/>
      <c r="KAG152" s="158"/>
      <c r="KAH152" s="158"/>
      <c r="KAI152" s="158"/>
      <c r="KAJ152" s="158"/>
      <c r="KAK152" s="158"/>
      <c r="KAL152" s="158"/>
      <c r="KAM152" s="158"/>
      <c r="KAN152" s="158"/>
      <c r="KAO152" s="158"/>
      <c r="KAP152" s="158"/>
      <c r="KAQ152" s="158"/>
      <c r="KAR152" s="158"/>
      <c r="KAS152" s="158"/>
      <c r="KAT152" s="158"/>
      <c r="KAU152" s="158"/>
      <c r="KAV152" s="158"/>
      <c r="KAW152" s="158"/>
      <c r="KAX152" s="158"/>
      <c r="KAY152" s="158"/>
      <c r="KAZ152" s="158"/>
      <c r="KBA152" s="158"/>
      <c r="KBB152" s="158"/>
      <c r="KBC152" s="158"/>
      <c r="KBD152" s="158"/>
      <c r="KBE152" s="158"/>
      <c r="KBF152" s="158"/>
      <c r="KBG152" s="158"/>
      <c r="KBH152" s="158"/>
      <c r="KBI152" s="158"/>
      <c r="KBJ152" s="158"/>
      <c r="KBK152" s="158"/>
      <c r="KBL152" s="158"/>
      <c r="KBM152" s="158"/>
      <c r="KBN152" s="158"/>
      <c r="KBO152" s="158"/>
      <c r="KBP152" s="158"/>
      <c r="KBQ152" s="158"/>
      <c r="KBR152" s="158"/>
      <c r="KBS152" s="158"/>
      <c r="KBT152" s="158"/>
      <c r="KBU152" s="158"/>
      <c r="KBV152" s="158"/>
      <c r="KBW152" s="158"/>
      <c r="KBX152" s="158"/>
      <c r="KBY152" s="158"/>
      <c r="KBZ152" s="158"/>
      <c r="KCA152" s="158"/>
      <c r="KCB152" s="158"/>
      <c r="KCC152" s="158"/>
      <c r="KCD152" s="158"/>
      <c r="KCE152" s="158"/>
      <c r="KCF152" s="158"/>
      <c r="KCG152" s="158"/>
      <c r="KCH152" s="158"/>
      <c r="KCI152" s="158"/>
      <c r="KCJ152" s="158"/>
      <c r="KCK152" s="158"/>
      <c r="KCL152" s="158"/>
      <c r="KCM152" s="158"/>
      <c r="KCN152" s="158"/>
      <c r="KCO152" s="158"/>
      <c r="KCP152" s="158"/>
      <c r="KCQ152" s="158"/>
      <c r="KCR152" s="158"/>
      <c r="KCS152" s="158"/>
      <c r="KCT152" s="158"/>
      <c r="KCU152" s="158"/>
      <c r="KCV152" s="158"/>
      <c r="KCW152" s="158"/>
      <c r="KCX152" s="158"/>
      <c r="KCY152" s="158"/>
      <c r="KCZ152" s="158"/>
      <c r="KDA152" s="158"/>
      <c r="KDB152" s="158"/>
      <c r="KDC152" s="158"/>
      <c r="KDD152" s="158"/>
      <c r="KDE152" s="158"/>
      <c r="KDF152" s="158"/>
      <c r="KDG152" s="158"/>
      <c r="KDH152" s="158"/>
      <c r="KDI152" s="158"/>
      <c r="KDJ152" s="158"/>
      <c r="KDK152" s="158"/>
      <c r="KDL152" s="158"/>
      <c r="KDM152" s="158"/>
      <c r="KDN152" s="158"/>
      <c r="KDO152" s="158"/>
      <c r="KDP152" s="158"/>
      <c r="KDQ152" s="158"/>
      <c r="KDR152" s="158"/>
      <c r="KDS152" s="158"/>
      <c r="KDT152" s="158"/>
      <c r="KDU152" s="158"/>
      <c r="KDV152" s="158"/>
      <c r="KDW152" s="158"/>
      <c r="KDX152" s="158"/>
      <c r="KDY152" s="158"/>
      <c r="KDZ152" s="158"/>
      <c r="KEA152" s="158"/>
      <c r="KEB152" s="158"/>
      <c r="KEC152" s="158"/>
      <c r="KED152" s="158"/>
      <c r="KEE152" s="158"/>
      <c r="KEF152" s="158"/>
      <c r="KEG152" s="158"/>
      <c r="KEH152" s="158"/>
      <c r="KEI152" s="158"/>
      <c r="KEJ152" s="158"/>
      <c r="KEK152" s="158"/>
      <c r="KEL152" s="158"/>
      <c r="KEM152" s="158"/>
      <c r="KEN152" s="158"/>
      <c r="KEO152" s="158"/>
      <c r="KEP152" s="158"/>
      <c r="KEQ152" s="158"/>
      <c r="KER152" s="158"/>
      <c r="KES152" s="158"/>
      <c r="KET152" s="158"/>
      <c r="KEU152" s="158"/>
      <c r="KEV152" s="158"/>
      <c r="KEW152" s="158"/>
      <c r="KEX152" s="158"/>
      <c r="KEY152" s="158"/>
      <c r="KEZ152" s="158"/>
      <c r="KFA152" s="158"/>
      <c r="KFB152" s="158"/>
      <c r="KFC152" s="158"/>
      <c r="KFD152" s="158"/>
      <c r="KFE152" s="158"/>
      <c r="KFF152" s="158"/>
      <c r="KFG152" s="158"/>
      <c r="KFH152" s="158"/>
      <c r="KFI152" s="158"/>
      <c r="KFJ152" s="158"/>
      <c r="KFK152" s="158"/>
      <c r="KFL152" s="158"/>
      <c r="KFM152" s="158"/>
      <c r="KFN152" s="158"/>
      <c r="KFO152" s="158"/>
      <c r="KFP152" s="158"/>
      <c r="KFQ152" s="158"/>
      <c r="KFR152" s="158"/>
      <c r="KFS152" s="158"/>
      <c r="KFT152" s="158"/>
      <c r="KFU152" s="158"/>
      <c r="KFV152" s="158"/>
      <c r="KFW152" s="158"/>
      <c r="KFX152" s="158"/>
      <c r="KFY152" s="158"/>
      <c r="KFZ152" s="158"/>
      <c r="KGA152" s="158"/>
      <c r="KGB152" s="158"/>
      <c r="KGC152" s="158"/>
      <c r="KGD152" s="158"/>
      <c r="KGE152" s="158"/>
      <c r="KGF152" s="158"/>
      <c r="KGG152" s="158"/>
      <c r="KGH152" s="158"/>
      <c r="KGI152" s="158"/>
      <c r="KGJ152" s="158"/>
      <c r="KGK152" s="158"/>
      <c r="KGL152" s="158"/>
      <c r="KGM152" s="158"/>
      <c r="KGN152" s="158"/>
      <c r="KGO152" s="158"/>
      <c r="KGP152" s="158"/>
      <c r="KGQ152" s="158"/>
      <c r="KGR152" s="158"/>
      <c r="KGS152" s="158"/>
      <c r="KGT152" s="158"/>
      <c r="KGU152" s="158"/>
      <c r="KGV152" s="158"/>
      <c r="KGW152" s="158"/>
      <c r="KGX152" s="158"/>
      <c r="KGY152" s="158"/>
      <c r="KGZ152" s="158"/>
      <c r="KHA152" s="158"/>
      <c r="KHB152" s="158"/>
      <c r="KHC152" s="158"/>
      <c r="KHD152" s="158"/>
      <c r="KHE152" s="158"/>
      <c r="KHF152" s="158"/>
      <c r="KHG152" s="158"/>
      <c r="KHH152" s="158"/>
      <c r="KHI152" s="158"/>
      <c r="KHJ152" s="158"/>
      <c r="KHK152" s="158"/>
      <c r="KHL152" s="158"/>
      <c r="KHM152" s="158"/>
      <c r="KHN152" s="158"/>
      <c r="KHO152" s="158"/>
      <c r="KHP152" s="158"/>
      <c r="KHQ152" s="158"/>
      <c r="KHR152" s="158"/>
      <c r="KHS152" s="158"/>
      <c r="KHT152" s="158"/>
      <c r="KHU152" s="158"/>
      <c r="KHV152" s="158"/>
      <c r="KHW152" s="158"/>
      <c r="KHX152" s="158"/>
      <c r="KHY152" s="158"/>
      <c r="KHZ152" s="158"/>
      <c r="KIA152" s="158"/>
      <c r="KIB152" s="158"/>
      <c r="KIC152" s="158"/>
      <c r="KID152" s="158"/>
      <c r="KIE152" s="158"/>
      <c r="KIF152" s="158"/>
      <c r="KIG152" s="158"/>
      <c r="KIH152" s="158"/>
      <c r="KII152" s="158"/>
      <c r="KIJ152" s="158"/>
      <c r="KIK152" s="158"/>
      <c r="KIL152" s="158"/>
      <c r="KIM152" s="158"/>
      <c r="KIN152" s="158"/>
      <c r="KIO152" s="158"/>
      <c r="KIP152" s="158"/>
      <c r="KIQ152" s="158"/>
      <c r="KIR152" s="158"/>
      <c r="KIS152" s="158"/>
      <c r="KIT152" s="158"/>
      <c r="KIU152" s="158"/>
      <c r="KIV152" s="158"/>
      <c r="KIW152" s="158"/>
      <c r="KIX152" s="158"/>
      <c r="KIY152" s="158"/>
      <c r="KIZ152" s="158"/>
      <c r="KJA152" s="158"/>
      <c r="KJB152" s="158"/>
      <c r="KJC152" s="158"/>
      <c r="KJD152" s="158"/>
      <c r="KJE152" s="158"/>
      <c r="KJF152" s="158"/>
      <c r="KJG152" s="158"/>
      <c r="KJH152" s="158"/>
      <c r="KJI152" s="158"/>
      <c r="KJJ152" s="158"/>
      <c r="KJK152" s="158"/>
      <c r="KJL152" s="158"/>
      <c r="KJM152" s="158"/>
      <c r="KJN152" s="158"/>
      <c r="KJO152" s="158"/>
      <c r="KJP152" s="158"/>
      <c r="KJQ152" s="158"/>
      <c r="KJR152" s="158"/>
      <c r="KJS152" s="158"/>
      <c r="KJT152" s="158"/>
      <c r="KJU152" s="158"/>
      <c r="KJV152" s="158"/>
      <c r="KJW152" s="158"/>
      <c r="KJX152" s="158"/>
      <c r="KJY152" s="158"/>
      <c r="KJZ152" s="158"/>
      <c r="KKA152" s="158"/>
      <c r="KKB152" s="158"/>
      <c r="KKC152" s="158"/>
      <c r="KKD152" s="158"/>
      <c r="KKE152" s="158"/>
      <c r="KKF152" s="158"/>
      <c r="KKG152" s="158"/>
      <c r="KKH152" s="158"/>
      <c r="KKI152" s="158"/>
      <c r="KKJ152" s="158"/>
      <c r="KKK152" s="158"/>
      <c r="KKL152" s="158"/>
      <c r="KKM152" s="158"/>
      <c r="KKN152" s="158"/>
      <c r="KKO152" s="158"/>
      <c r="KKP152" s="158"/>
      <c r="KKQ152" s="158"/>
      <c r="KKR152" s="158"/>
      <c r="KKS152" s="158"/>
      <c r="KKT152" s="158"/>
      <c r="KKU152" s="158"/>
      <c r="KKV152" s="158"/>
      <c r="KKW152" s="158"/>
      <c r="KKX152" s="158"/>
      <c r="KKY152" s="158"/>
      <c r="KKZ152" s="158"/>
      <c r="KLA152" s="158"/>
      <c r="KLB152" s="158"/>
      <c r="KLC152" s="158"/>
      <c r="KLD152" s="158"/>
      <c r="KLE152" s="158"/>
      <c r="KLF152" s="158"/>
      <c r="KLG152" s="158"/>
      <c r="KLH152" s="158"/>
      <c r="KLI152" s="158"/>
      <c r="KLJ152" s="158"/>
      <c r="KLK152" s="158"/>
      <c r="KLL152" s="158"/>
      <c r="KLM152" s="158"/>
      <c r="KLN152" s="158"/>
      <c r="KLO152" s="158"/>
      <c r="KLP152" s="158"/>
      <c r="KLQ152" s="158"/>
      <c r="KLR152" s="158"/>
      <c r="KLS152" s="158"/>
      <c r="KLT152" s="158"/>
      <c r="KLU152" s="158"/>
      <c r="KLV152" s="158"/>
      <c r="KLW152" s="158"/>
      <c r="KLX152" s="158"/>
      <c r="KLY152" s="158"/>
      <c r="KLZ152" s="158"/>
      <c r="KMA152" s="158"/>
      <c r="KMB152" s="158"/>
      <c r="KMC152" s="158"/>
      <c r="KMD152" s="158"/>
      <c r="KME152" s="158"/>
      <c r="KMF152" s="158"/>
      <c r="KMG152" s="158"/>
      <c r="KMH152" s="158"/>
      <c r="KMI152" s="158"/>
      <c r="KMJ152" s="158"/>
      <c r="KMK152" s="158"/>
      <c r="KML152" s="158"/>
      <c r="KMM152" s="158"/>
      <c r="KMN152" s="158"/>
      <c r="KMO152" s="158"/>
      <c r="KMP152" s="158"/>
      <c r="KMQ152" s="158"/>
      <c r="KMR152" s="158"/>
      <c r="KMS152" s="158"/>
      <c r="KMT152" s="158"/>
      <c r="KMU152" s="158"/>
      <c r="KMV152" s="158"/>
      <c r="KMW152" s="158"/>
      <c r="KMX152" s="158"/>
      <c r="KMY152" s="158"/>
      <c r="KMZ152" s="158"/>
      <c r="KNA152" s="158"/>
      <c r="KNB152" s="158"/>
      <c r="KNC152" s="158"/>
      <c r="KND152" s="158"/>
      <c r="KNE152" s="158"/>
      <c r="KNF152" s="158"/>
      <c r="KNG152" s="158"/>
      <c r="KNH152" s="158"/>
      <c r="KNI152" s="158"/>
      <c r="KNJ152" s="158"/>
      <c r="KNK152" s="158"/>
      <c r="KNL152" s="158"/>
      <c r="KNM152" s="158"/>
      <c r="KNN152" s="158"/>
      <c r="KNO152" s="158"/>
      <c r="KNP152" s="158"/>
      <c r="KNQ152" s="158"/>
      <c r="KNR152" s="158"/>
      <c r="KNS152" s="158"/>
      <c r="KNT152" s="158"/>
      <c r="KNU152" s="158"/>
      <c r="KNV152" s="158"/>
      <c r="KNW152" s="158"/>
      <c r="KNX152" s="158"/>
      <c r="KNY152" s="158"/>
      <c r="KNZ152" s="158"/>
      <c r="KOA152" s="158"/>
      <c r="KOB152" s="158"/>
      <c r="KOC152" s="158"/>
      <c r="KOD152" s="158"/>
      <c r="KOE152" s="158"/>
      <c r="KOF152" s="158"/>
      <c r="KOG152" s="158"/>
      <c r="KOH152" s="158"/>
      <c r="KOI152" s="158"/>
      <c r="KOJ152" s="158"/>
      <c r="KOK152" s="158"/>
      <c r="KOL152" s="158"/>
      <c r="KOM152" s="158"/>
      <c r="KON152" s="158"/>
      <c r="KOO152" s="158"/>
      <c r="KOP152" s="158"/>
      <c r="KOQ152" s="158"/>
      <c r="KOR152" s="158"/>
      <c r="KOS152" s="158"/>
      <c r="KOT152" s="158"/>
      <c r="KOU152" s="158"/>
      <c r="KOV152" s="158"/>
      <c r="KOW152" s="158"/>
      <c r="KOX152" s="158"/>
      <c r="KOY152" s="158"/>
      <c r="KOZ152" s="158"/>
      <c r="KPA152" s="158"/>
      <c r="KPB152" s="158"/>
      <c r="KPC152" s="158"/>
      <c r="KPD152" s="158"/>
      <c r="KPE152" s="158"/>
      <c r="KPF152" s="158"/>
      <c r="KPG152" s="158"/>
      <c r="KPH152" s="158"/>
      <c r="KPI152" s="158"/>
      <c r="KPJ152" s="158"/>
      <c r="KPK152" s="158"/>
      <c r="KPL152" s="158"/>
      <c r="KPM152" s="158"/>
      <c r="KPN152" s="158"/>
      <c r="KPO152" s="158"/>
      <c r="KPP152" s="158"/>
      <c r="KPQ152" s="158"/>
      <c r="KPR152" s="158"/>
      <c r="KPS152" s="158"/>
      <c r="KPT152" s="158"/>
      <c r="KPU152" s="158"/>
      <c r="KPV152" s="158"/>
      <c r="KPW152" s="158"/>
      <c r="KPX152" s="158"/>
      <c r="KPY152" s="158"/>
      <c r="KPZ152" s="158"/>
      <c r="KQA152" s="158"/>
      <c r="KQB152" s="158"/>
      <c r="KQC152" s="158"/>
      <c r="KQD152" s="158"/>
      <c r="KQE152" s="158"/>
      <c r="KQF152" s="158"/>
      <c r="KQG152" s="158"/>
      <c r="KQH152" s="158"/>
      <c r="KQI152" s="158"/>
      <c r="KQJ152" s="158"/>
      <c r="KQK152" s="158"/>
      <c r="KQL152" s="158"/>
      <c r="KQM152" s="158"/>
      <c r="KQN152" s="158"/>
      <c r="KQO152" s="158"/>
      <c r="KQP152" s="158"/>
      <c r="KQQ152" s="158"/>
      <c r="KQR152" s="158"/>
      <c r="KQS152" s="158"/>
      <c r="KQT152" s="158"/>
      <c r="KQU152" s="158"/>
      <c r="KQV152" s="158"/>
      <c r="KQW152" s="158"/>
      <c r="KQX152" s="158"/>
      <c r="KQY152" s="158"/>
      <c r="KQZ152" s="158"/>
      <c r="KRA152" s="158"/>
      <c r="KRB152" s="158"/>
      <c r="KRC152" s="158"/>
      <c r="KRD152" s="158"/>
      <c r="KRE152" s="158"/>
      <c r="KRF152" s="158"/>
      <c r="KRG152" s="158"/>
      <c r="KRH152" s="158"/>
      <c r="KRI152" s="158"/>
      <c r="KRJ152" s="158"/>
      <c r="KRK152" s="158"/>
      <c r="KRL152" s="158"/>
      <c r="KRM152" s="158"/>
      <c r="KRN152" s="158"/>
      <c r="KRO152" s="158"/>
      <c r="KRP152" s="158"/>
      <c r="KRQ152" s="158"/>
      <c r="KRR152" s="158"/>
      <c r="KRS152" s="158"/>
      <c r="KRT152" s="158"/>
      <c r="KRU152" s="158"/>
      <c r="KRV152" s="158"/>
      <c r="KRW152" s="158"/>
      <c r="KRX152" s="158"/>
      <c r="KRY152" s="158"/>
      <c r="KRZ152" s="158"/>
      <c r="KSA152" s="158"/>
      <c r="KSB152" s="158"/>
      <c r="KSC152" s="158"/>
      <c r="KSD152" s="158"/>
      <c r="KSE152" s="158"/>
      <c r="KSF152" s="158"/>
      <c r="KSG152" s="158"/>
      <c r="KSH152" s="158"/>
      <c r="KSI152" s="158"/>
      <c r="KSJ152" s="158"/>
      <c r="KSK152" s="158"/>
      <c r="KSL152" s="158"/>
      <c r="KSM152" s="158"/>
      <c r="KSN152" s="158"/>
      <c r="KSO152" s="158"/>
      <c r="KSP152" s="158"/>
      <c r="KSQ152" s="158"/>
      <c r="KSR152" s="158"/>
      <c r="KSS152" s="158"/>
      <c r="KST152" s="158"/>
      <c r="KSU152" s="158"/>
      <c r="KSV152" s="158"/>
      <c r="KSW152" s="158"/>
      <c r="KSX152" s="158"/>
      <c r="KSY152" s="158"/>
      <c r="KSZ152" s="158"/>
      <c r="KTA152" s="158"/>
      <c r="KTB152" s="158"/>
      <c r="KTC152" s="158"/>
      <c r="KTD152" s="158"/>
      <c r="KTE152" s="158"/>
      <c r="KTF152" s="158"/>
      <c r="KTG152" s="158"/>
      <c r="KTH152" s="158"/>
      <c r="KTI152" s="158"/>
      <c r="KTJ152" s="158"/>
      <c r="KTK152" s="158"/>
      <c r="KTL152" s="158"/>
      <c r="KTM152" s="158"/>
      <c r="KTN152" s="158"/>
      <c r="KTO152" s="158"/>
      <c r="KTP152" s="158"/>
      <c r="KTQ152" s="158"/>
      <c r="KTR152" s="158"/>
      <c r="KTS152" s="158"/>
      <c r="KTT152" s="158"/>
      <c r="KTU152" s="158"/>
      <c r="KTV152" s="158"/>
      <c r="KTW152" s="158"/>
      <c r="KTX152" s="158"/>
      <c r="KTY152" s="158"/>
      <c r="KTZ152" s="158"/>
      <c r="KUA152" s="158"/>
      <c r="KUB152" s="158"/>
      <c r="KUC152" s="158"/>
      <c r="KUD152" s="158"/>
      <c r="KUE152" s="158"/>
      <c r="KUF152" s="158"/>
      <c r="KUG152" s="158"/>
      <c r="KUH152" s="158"/>
      <c r="KUI152" s="158"/>
      <c r="KUJ152" s="158"/>
      <c r="KUK152" s="158"/>
      <c r="KUL152" s="158"/>
      <c r="KUM152" s="158"/>
      <c r="KUN152" s="158"/>
      <c r="KUO152" s="158"/>
      <c r="KUP152" s="158"/>
      <c r="KUQ152" s="158"/>
      <c r="KUR152" s="158"/>
      <c r="KUS152" s="158"/>
      <c r="KUT152" s="158"/>
      <c r="KUU152" s="158"/>
      <c r="KUV152" s="158"/>
      <c r="KUW152" s="158"/>
      <c r="KUX152" s="158"/>
      <c r="KUY152" s="158"/>
      <c r="KUZ152" s="158"/>
      <c r="KVA152" s="158"/>
      <c r="KVB152" s="158"/>
      <c r="KVC152" s="158"/>
      <c r="KVD152" s="158"/>
      <c r="KVE152" s="158"/>
      <c r="KVF152" s="158"/>
      <c r="KVG152" s="158"/>
      <c r="KVH152" s="158"/>
      <c r="KVI152" s="158"/>
      <c r="KVJ152" s="158"/>
      <c r="KVK152" s="158"/>
      <c r="KVL152" s="158"/>
      <c r="KVM152" s="158"/>
      <c r="KVN152" s="158"/>
      <c r="KVO152" s="158"/>
      <c r="KVP152" s="158"/>
      <c r="KVQ152" s="158"/>
      <c r="KVR152" s="158"/>
      <c r="KVS152" s="158"/>
      <c r="KVT152" s="158"/>
      <c r="KVU152" s="158"/>
      <c r="KVV152" s="158"/>
      <c r="KVW152" s="158"/>
      <c r="KVX152" s="158"/>
      <c r="KVY152" s="158"/>
      <c r="KVZ152" s="158"/>
      <c r="KWA152" s="158"/>
      <c r="KWB152" s="158"/>
      <c r="KWC152" s="158"/>
      <c r="KWD152" s="158"/>
      <c r="KWE152" s="158"/>
      <c r="KWF152" s="158"/>
      <c r="KWG152" s="158"/>
      <c r="KWH152" s="158"/>
      <c r="KWI152" s="158"/>
      <c r="KWJ152" s="158"/>
      <c r="KWK152" s="158"/>
      <c r="KWL152" s="158"/>
      <c r="KWM152" s="158"/>
      <c r="KWN152" s="158"/>
      <c r="KWO152" s="158"/>
      <c r="KWP152" s="158"/>
      <c r="KWQ152" s="158"/>
      <c r="KWR152" s="158"/>
      <c r="KWS152" s="158"/>
      <c r="KWT152" s="158"/>
      <c r="KWU152" s="158"/>
      <c r="KWV152" s="158"/>
      <c r="KWW152" s="158"/>
      <c r="KWX152" s="158"/>
      <c r="KWY152" s="158"/>
      <c r="KWZ152" s="158"/>
      <c r="KXA152" s="158"/>
      <c r="KXB152" s="158"/>
      <c r="KXC152" s="158"/>
      <c r="KXD152" s="158"/>
      <c r="KXE152" s="158"/>
      <c r="KXF152" s="158"/>
      <c r="KXG152" s="158"/>
      <c r="KXH152" s="158"/>
      <c r="KXI152" s="158"/>
      <c r="KXJ152" s="158"/>
      <c r="KXK152" s="158"/>
      <c r="KXL152" s="158"/>
      <c r="KXM152" s="158"/>
      <c r="KXN152" s="158"/>
      <c r="KXO152" s="158"/>
      <c r="KXP152" s="158"/>
      <c r="KXQ152" s="158"/>
      <c r="KXR152" s="158"/>
      <c r="KXS152" s="158"/>
      <c r="KXT152" s="158"/>
      <c r="KXU152" s="158"/>
      <c r="KXV152" s="158"/>
      <c r="KXW152" s="158"/>
      <c r="KXX152" s="158"/>
      <c r="KXY152" s="158"/>
      <c r="KXZ152" s="158"/>
      <c r="KYA152" s="158"/>
      <c r="KYB152" s="158"/>
      <c r="KYC152" s="158"/>
      <c r="KYD152" s="158"/>
      <c r="KYE152" s="158"/>
      <c r="KYF152" s="158"/>
      <c r="KYG152" s="158"/>
      <c r="KYH152" s="158"/>
      <c r="KYI152" s="158"/>
      <c r="KYJ152" s="158"/>
      <c r="KYK152" s="158"/>
      <c r="KYL152" s="158"/>
      <c r="KYM152" s="158"/>
      <c r="KYN152" s="158"/>
      <c r="KYO152" s="158"/>
      <c r="KYP152" s="158"/>
      <c r="KYQ152" s="158"/>
      <c r="KYR152" s="158"/>
      <c r="KYS152" s="158"/>
      <c r="KYT152" s="158"/>
      <c r="KYU152" s="158"/>
      <c r="KYV152" s="158"/>
      <c r="KYW152" s="158"/>
      <c r="KYX152" s="158"/>
      <c r="KYY152" s="158"/>
      <c r="KYZ152" s="158"/>
      <c r="KZA152" s="158"/>
      <c r="KZB152" s="158"/>
      <c r="KZC152" s="158"/>
      <c r="KZD152" s="158"/>
      <c r="KZE152" s="158"/>
      <c r="KZF152" s="158"/>
      <c r="KZG152" s="158"/>
      <c r="KZH152" s="158"/>
      <c r="KZI152" s="158"/>
      <c r="KZJ152" s="158"/>
      <c r="KZK152" s="158"/>
      <c r="KZL152" s="158"/>
      <c r="KZM152" s="158"/>
      <c r="KZN152" s="158"/>
      <c r="KZO152" s="158"/>
      <c r="KZP152" s="158"/>
      <c r="KZQ152" s="158"/>
      <c r="KZR152" s="158"/>
      <c r="KZS152" s="158"/>
      <c r="KZT152" s="158"/>
      <c r="KZU152" s="158"/>
      <c r="KZV152" s="158"/>
      <c r="KZW152" s="158"/>
      <c r="KZX152" s="158"/>
      <c r="KZY152" s="158"/>
      <c r="KZZ152" s="158"/>
      <c r="LAA152" s="158"/>
      <c r="LAB152" s="158"/>
      <c r="LAC152" s="158"/>
      <c r="LAD152" s="158"/>
      <c r="LAE152" s="158"/>
      <c r="LAF152" s="158"/>
      <c r="LAG152" s="158"/>
      <c r="LAH152" s="158"/>
      <c r="LAI152" s="158"/>
      <c r="LAJ152" s="158"/>
      <c r="LAK152" s="158"/>
      <c r="LAL152" s="158"/>
      <c r="LAM152" s="158"/>
      <c r="LAN152" s="158"/>
      <c r="LAO152" s="158"/>
      <c r="LAP152" s="158"/>
      <c r="LAQ152" s="158"/>
      <c r="LAR152" s="158"/>
      <c r="LAS152" s="158"/>
      <c r="LAT152" s="158"/>
      <c r="LAU152" s="158"/>
      <c r="LAV152" s="158"/>
      <c r="LAW152" s="158"/>
      <c r="LAX152" s="158"/>
      <c r="LAY152" s="158"/>
      <c r="LAZ152" s="158"/>
      <c r="LBA152" s="158"/>
      <c r="LBB152" s="158"/>
      <c r="LBC152" s="158"/>
      <c r="LBD152" s="158"/>
      <c r="LBE152" s="158"/>
      <c r="LBF152" s="158"/>
      <c r="LBG152" s="158"/>
      <c r="LBH152" s="158"/>
      <c r="LBI152" s="158"/>
      <c r="LBJ152" s="158"/>
      <c r="LBK152" s="158"/>
      <c r="LBL152" s="158"/>
      <c r="LBM152" s="158"/>
      <c r="LBN152" s="158"/>
      <c r="LBO152" s="158"/>
      <c r="LBP152" s="158"/>
      <c r="LBQ152" s="158"/>
      <c r="LBR152" s="158"/>
      <c r="LBS152" s="158"/>
      <c r="LBT152" s="158"/>
      <c r="LBU152" s="158"/>
      <c r="LBV152" s="158"/>
      <c r="LBW152" s="158"/>
      <c r="LBX152" s="158"/>
      <c r="LBY152" s="158"/>
      <c r="LBZ152" s="158"/>
      <c r="LCA152" s="158"/>
      <c r="LCB152" s="158"/>
      <c r="LCC152" s="158"/>
      <c r="LCD152" s="158"/>
      <c r="LCE152" s="158"/>
      <c r="LCF152" s="158"/>
      <c r="LCG152" s="158"/>
      <c r="LCH152" s="158"/>
      <c r="LCI152" s="158"/>
      <c r="LCJ152" s="158"/>
      <c r="LCK152" s="158"/>
      <c r="LCL152" s="158"/>
      <c r="LCM152" s="158"/>
      <c r="LCN152" s="158"/>
      <c r="LCO152" s="158"/>
      <c r="LCP152" s="158"/>
      <c r="LCQ152" s="158"/>
      <c r="LCR152" s="158"/>
      <c r="LCS152" s="158"/>
      <c r="LCT152" s="158"/>
      <c r="LCU152" s="158"/>
      <c r="LCV152" s="158"/>
      <c r="LCW152" s="158"/>
      <c r="LCX152" s="158"/>
      <c r="LCY152" s="158"/>
      <c r="LCZ152" s="158"/>
      <c r="LDA152" s="158"/>
      <c r="LDB152" s="158"/>
      <c r="LDC152" s="158"/>
      <c r="LDD152" s="158"/>
      <c r="LDE152" s="158"/>
      <c r="LDF152" s="158"/>
      <c r="LDG152" s="158"/>
      <c r="LDH152" s="158"/>
      <c r="LDI152" s="158"/>
      <c r="LDJ152" s="158"/>
      <c r="LDK152" s="158"/>
      <c r="LDL152" s="158"/>
      <c r="LDM152" s="158"/>
      <c r="LDN152" s="158"/>
      <c r="LDO152" s="158"/>
      <c r="LDP152" s="158"/>
      <c r="LDQ152" s="158"/>
      <c r="LDR152" s="158"/>
      <c r="LDS152" s="158"/>
      <c r="LDT152" s="158"/>
      <c r="LDU152" s="158"/>
      <c r="LDV152" s="158"/>
      <c r="LDW152" s="158"/>
      <c r="LDX152" s="158"/>
      <c r="LDY152" s="158"/>
      <c r="LDZ152" s="158"/>
      <c r="LEA152" s="158"/>
      <c r="LEB152" s="158"/>
      <c r="LEC152" s="158"/>
      <c r="LED152" s="158"/>
      <c r="LEE152" s="158"/>
      <c r="LEF152" s="158"/>
      <c r="LEG152" s="158"/>
      <c r="LEH152" s="158"/>
      <c r="LEI152" s="158"/>
      <c r="LEJ152" s="158"/>
      <c r="LEK152" s="158"/>
      <c r="LEL152" s="158"/>
      <c r="LEM152" s="158"/>
      <c r="LEN152" s="158"/>
      <c r="LEO152" s="158"/>
      <c r="LEP152" s="158"/>
      <c r="LEQ152" s="158"/>
      <c r="LER152" s="158"/>
      <c r="LES152" s="158"/>
      <c r="LET152" s="158"/>
      <c r="LEU152" s="158"/>
      <c r="LEV152" s="158"/>
      <c r="LEW152" s="158"/>
      <c r="LEX152" s="158"/>
      <c r="LEY152" s="158"/>
      <c r="LEZ152" s="158"/>
      <c r="LFA152" s="158"/>
      <c r="LFB152" s="158"/>
      <c r="LFC152" s="158"/>
      <c r="LFD152" s="158"/>
      <c r="LFE152" s="158"/>
      <c r="LFF152" s="158"/>
      <c r="LFG152" s="158"/>
      <c r="LFH152" s="158"/>
      <c r="LFI152" s="158"/>
      <c r="LFJ152" s="158"/>
      <c r="LFK152" s="158"/>
      <c r="LFL152" s="158"/>
      <c r="LFM152" s="158"/>
      <c r="LFN152" s="158"/>
      <c r="LFO152" s="158"/>
      <c r="LFP152" s="158"/>
      <c r="LFQ152" s="158"/>
      <c r="LFR152" s="158"/>
      <c r="LFS152" s="158"/>
      <c r="LFT152" s="158"/>
      <c r="LFU152" s="158"/>
      <c r="LFV152" s="158"/>
      <c r="LFW152" s="158"/>
      <c r="LFX152" s="158"/>
      <c r="LFY152" s="158"/>
      <c r="LFZ152" s="158"/>
      <c r="LGA152" s="158"/>
      <c r="LGB152" s="158"/>
      <c r="LGC152" s="158"/>
      <c r="LGD152" s="158"/>
      <c r="LGE152" s="158"/>
      <c r="LGF152" s="158"/>
      <c r="LGG152" s="158"/>
      <c r="LGH152" s="158"/>
      <c r="LGI152" s="158"/>
      <c r="LGJ152" s="158"/>
      <c r="LGK152" s="158"/>
      <c r="LGL152" s="158"/>
      <c r="LGM152" s="158"/>
      <c r="LGN152" s="158"/>
      <c r="LGO152" s="158"/>
      <c r="LGP152" s="158"/>
      <c r="LGQ152" s="158"/>
      <c r="LGR152" s="158"/>
      <c r="LGS152" s="158"/>
      <c r="LGT152" s="158"/>
      <c r="LGU152" s="158"/>
      <c r="LGV152" s="158"/>
      <c r="LGW152" s="158"/>
      <c r="LGX152" s="158"/>
      <c r="LGY152" s="158"/>
      <c r="LGZ152" s="158"/>
      <c r="LHA152" s="158"/>
      <c r="LHB152" s="158"/>
      <c r="LHC152" s="158"/>
      <c r="LHD152" s="158"/>
      <c r="LHE152" s="158"/>
      <c r="LHF152" s="158"/>
      <c r="LHG152" s="158"/>
      <c r="LHH152" s="158"/>
      <c r="LHI152" s="158"/>
      <c r="LHJ152" s="158"/>
      <c r="LHK152" s="158"/>
      <c r="LHL152" s="158"/>
      <c r="LHM152" s="158"/>
      <c r="LHN152" s="158"/>
      <c r="LHO152" s="158"/>
      <c r="LHP152" s="158"/>
      <c r="LHQ152" s="158"/>
      <c r="LHR152" s="158"/>
      <c r="LHS152" s="158"/>
      <c r="LHT152" s="158"/>
      <c r="LHU152" s="158"/>
      <c r="LHV152" s="158"/>
      <c r="LHW152" s="158"/>
      <c r="LHX152" s="158"/>
      <c r="LHY152" s="158"/>
      <c r="LHZ152" s="158"/>
      <c r="LIA152" s="158"/>
      <c r="LIB152" s="158"/>
      <c r="LIC152" s="158"/>
      <c r="LID152" s="158"/>
      <c r="LIE152" s="158"/>
      <c r="LIF152" s="158"/>
      <c r="LIG152" s="158"/>
      <c r="LIH152" s="158"/>
      <c r="LII152" s="158"/>
      <c r="LIJ152" s="158"/>
      <c r="LIK152" s="158"/>
      <c r="LIL152" s="158"/>
      <c r="LIM152" s="158"/>
      <c r="LIN152" s="158"/>
      <c r="LIO152" s="158"/>
      <c r="LIP152" s="158"/>
      <c r="LIQ152" s="158"/>
      <c r="LIR152" s="158"/>
      <c r="LIS152" s="158"/>
      <c r="LIT152" s="158"/>
      <c r="LIU152" s="158"/>
      <c r="LIV152" s="158"/>
      <c r="LIW152" s="158"/>
      <c r="LIX152" s="158"/>
      <c r="LIY152" s="158"/>
      <c r="LIZ152" s="158"/>
      <c r="LJA152" s="158"/>
      <c r="LJB152" s="158"/>
      <c r="LJC152" s="158"/>
      <c r="LJD152" s="158"/>
      <c r="LJE152" s="158"/>
      <c r="LJF152" s="158"/>
      <c r="LJG152" s="158"/>
      <c r="LJH152" s="158"/>
      <c r="LJI152" s="158"/>
      <c r="LJJ152" s="158"/>
      <c r="LJK152" s="158"/>
      <c r="LJL152" s="158"/>
      <c r="LJM152" s="158"/>
      <c r="LJN152" s="158"/>
      <c r="LJO152" s="158"/>
      <c r="LJP152" s="158"/>
      <c r="LJQ152" s="158"/>
      <c r="LJR152" s="158"/>
      <c r="LJS152" s="158"/>
      <c r="LJT152" s="158"/>
      <c r="LJU152" s="158"/>
      <c r="LJV152" s="158"/>
      <c r="LJW152" s="158"/>
      <c r="LJX152" s="158"/>
      <c r="LJY152" s="158"/>
      <c r="LJZ152" s="158"/>
      <c r="LKA152" s="158"/>
      <c r="LKB152" s="158"/>
      <c r="LKC152" s="158"/>
      <c r="LKD152" s="158"/>
      <c r="LKE152" s="158"/>
      <c r="LKF152" s="158"/>
      <c r="LKG152" s="158"/>
      <c r="LKH152" s="158"/>
      <c r="LKI152" s="158"/>
      <c r="LKJ152" s="158"/>
      <c r="LKK152" s="158"/>
      <c r="LKL152" s="158"/>
      <c r="LKM152" s="158"/>
      <c r="LKN152" s="158"/>
      <c r="LKO152" s="158"/>
      <c r="LKP152" s="158"/>
      <c r="LKQ152" s="158"/>
      <c r="LKR152" s="158"/>
      <c r="LKS152" s="158"/>
      <c r="LKT152" s="158"/>
      <c r="LKU152" s="158"/>
      <c r="LKV152" s="158"/>
      <c r="LKW152" s="158"/>
      <c r="LKX152" s="158"/>
      <c r="LKY152" s="158"/>
      <c r="LKZ152" s="158"/>
      <c r="LLA152" s="158"/>
      <c r="LLB152" s="158"/>
      <c r="LLC152" s="158"/>
      <c r="LLD152" s="158"/>
      <c r="LLE152" s="158"/>
      <c r="LLF152" s="158"/>
      <c r="LLG152" s="158"/>
      <c r="LLH152" s="158"/>
      <c r="LLI152" s="158"/>
      <c r="LLJ152" s="158"/>
      <c r="LLK152" s="158"/>
      <c r="LLL152" s="158"/>
      <c r="LLM152" s="158"/>
      <c r="LLN152" s="158"/>
      <c r="LLO152" s="158"/>
      <c r="LLP152" s="158"/>
      <c r="LLQ152" s="158"/>
      <c r="LLR152" s="158"/>
      <c r="LLS152" s="158"/>
      <c r="LLT152" s="158"/>
      <c r="LLU152" s="158"/>
      <c r="LLV152" s="158"/>
      <c r="LLW152" s="158"/>
      <c r="LLX152" s="158"/>
      <c r="LLY152" s="158"/>
      <c r="LLZ152" s="158"/>
      <c r="LMA152" s="158"/>
      <c r="LMB152" s="158"/>
      <c r="LMC152" s="158"/>
      <c r="LMD152" s="158"/>
      <c r="LME152" s="158"/>
      <c r="LMF152" s="158"/>
      <c r="LMG152" s="158"/>
      <c r="LMH152" s="158"/>
      <c r="LMI152" s="158"/>
      <c r="LMJ152" s="158"/>
      <c r="LMK152" s="158"/>
      <c r="LML152" s="158"/>
      <c r="LMM152" s="158"/>
      <c r="LMN152" s="158"/>
      <c r="LMO152" s="158"/>
      <c r="LMP152" s="158"/>
      <c r="LMQ152" s="158"/>
      <c r="LMR152" s="158"/>
      <c r="LMS152" s="158"/>
      <c r="LMT152" s="158"/>
      <c r="LMU152" s="158"/>
      <c r="LMV152" s="158"/>
      <c r="LMW152" s="158"/>
      <c r="LMX152" s="158"/>
      <c r="LMY152" s="158"/>
      <c r="LMZ152" s="158"/>
      <c r="LNA152" s="158"/>
      <c r="LNB152" s="158"/>
      <c r="LNC152" s="158"/>
      <c r="LND152" s="158"/>
      <c r="LNE152" s="158"/>
      <c r="LNF152" s="158"/>
      <c r="LNG152" s="158"/>
      <c r="LNH152" s="158"/>
      <c r="LNI152" s="158"/>
      <c r="LNJ152" s="158"/>
      <c r="LNK152" s="158"/>
      <c r="LNL152" s="158"/>
      <c r="LNM152" s="158"/>
      <c r="LNN152" s="158"/>
      <c r="LNO152" s="158"/>
      <c r="LNP152" s="158"/>
      <c r="LNQ152" s="158"/>
      <c r="LNR152" s="158"/>
      <c r="LNS152" s="158"/>
      <c r="LNT152" s="158"/>
      <c r="LNU152" s="158"/>
      <c r="LNV152" s="158"/>
      <c r="LNW152" s="158"/>
      <c r="LNX152" s="158"/>
      <c r="LNY152" s="158"/>
      <c r="LNZ152" s="158"/>
      <c r="LOA152" s="158"/>
      <c r="LOB152" s="158"/>
      <c r="LOC152" s="158"/>
      <c r="LOD152" s="158"/>
      <c r="LOE152" s="158"/>
      <c r="LOF152" s="158"/>
      <c r="LOG152" s="158"/>
      <c r="LOH152" s="158"/>
      <c r="LOI152" s="158"/>
      <c r="LOJ152" s="158"/>
      <c r="LOK152" s="158"/>
      <c r="LOL152" s="158"/>
      <c r="LOM152" s="158"/>
      <c r="LON152" s="158"/>
      <c r="LOO152" s="158"/>
      <c r="LOP152" s="158"/>
      <c r="LOQ152" s="158"/>
      <c r="LOR152" s="158"/>
      <c r="LOS152" s="158"/>
      <c r="LOT152" s="158"/>
      <c r="LOU152" s="158"/>
      <c r="LOV152" s="158"/>
      <c r="LOW152" s="158"/>
      <c r="LOX152" s="158"/>
      <c r="LOY152" s="158"/>
      <c r="LOZ152" s="158"/>
      <c r="LPA152" s="158"/>
      <c r="LPB152" s="158"/>
      <c r="LPC152" s="158"/>
      <c r="LPD152" s="158"/>
      <c r="LPE152" s="158"/>
      <c r="LPF152" s="158"/>
      <c r="LPG152" s="158"/>
      <c r="LPH152" s="158"/>
      <c r="LPI152" s="158"/>
      <c r="LPJ152" s="158"/>
      <c r="LPK152" s="158"/>
      <c r="LPL152" s="158"/>
      <c r="LPM152" s="158"/>
      <c r="LPN152" s="158"/>
      <c r="LPO152" s="158"/>
      <c r="LPP152" s="158"/>
      <c r="LPQ152" s="158"/>
      <c r="LPR152" s="158"/>
      <c r="LPS152" s="158"/>
      <c r="LPT152" s="158"/>
      <c r="LPU152" s="158"/>
      <c r="LPV152" s="158"/>
      <c r="LPW152" s="158"/>
      <c r="LPX152" s="158"/>
      <c r="LPY152" s="158"/>
      <c r="LPZ152" s="158"/>
      <c r="LQA152" s="158"/>
      <c r="LQB152" s="158"/>
      <c r="LQC152" s="158"/>
      <c r="LQD152" s="158"/>
      <c r="LQE152" s="158"/>
      <c r="LQF152" s="158"/>
      <c r="LQG152" s="158"/>
      <c r="LQH152" s="158"/>
      <c r="LQI152" s="158"/>
      <c r="LQJ152" s="158"/>
      <c r="LQK152" s="158"/>
      <c r="LQL152" s="158"/>
      <c r="LQM152" s="158"/>
      <c r="LQN152" s="158"/>
      <c r="LQO152" s="158"/>
      <c r="LQP152" s="158"/>
      <c r="LQQ152" s="158"/>
      <c r="LQR152" s="158"/>
      <c r="LQS152" s="158"/>
      <c r="LQT152" s="158"/>
      <c r="LQU152" s="158"/>
      <c r="LQV152" s="158"/>
      <c r="LQW152" s="158"/>
      <c r="LQX152" s="158"/>
      <c r="LQY152" s="158"/>
      <c r="LQZ152" s="158"/>
      <c r="LRA152" s="158"/>
      <c r="LRB152" s="158"/>
      <c r="LRC152" s="158"/>
      <c r="LRD152" s="158"/>
      <c r="LRE152" s="158"/>
      <c r="LRF152" s="158"/>
      <c r="LRG152" s="158"/>
      <c r="LRH152" s="158"/>
      <c r="LRI152" s="158"/>
      <c r="LRJ152" s="158"/>
      <c r="LRK152" s="158"/>
      <c r="LRL152" s="158"/>
      <c r="LRM152" s="158"/>
      <c r="LRN152" s="158"/>
      <c r="LRO152" s="158"/>
      <c r="LRP152" s="158"/>
      <c r="LRQ152" s="158"/>
      <c r="LRR152" s="158"/>
      <c r="LRS152" s="158"/>
      <c r="LRT152" s="158"/>
      <c r="LRU152" s="158"/>
      <c r="LRV152" s="158"/>
      <c r="LRW152" s="158"/>
      <c r="LRX152" s="158"/>
      <c r="LRY152" s="158"/>
      <c r="LRZ152" s="158"/>
      <c r="LSA152" s="158"/>
      <c r="LSB152" s="158"/>
      <c r="LSC152" s="158"/>
      <c r="LSD152" s="158"/>
      <c r="LSE152" s="158"/>
      <c r="LSF152" s="158"/>
      <c r="LSG152" s="158"/>
      <c r="LSH152" s="158"/>
      <c r="LSI152" s="158"/>
      <c r="LSJ152" s="158"/>
      <c r="LSK152" s="158"/>
      <c r="LSL152" s="158"/>
      <c r="LSM152" s="158"/>
      <c r="LSN152" s="158"/>
      <c r="LSO152" s="158"/>
      <c r="LSP152" s="158"/>
      <c r="LSQ152" s="158"/>
      <c r="LSR152" s="158"/>
      <c r="LSS152" s="158"/>
      <c r="LST152" s="158"/>
      <c r="LSU152" s="158"/>
      <c r="LSV152" s="158"/>
      <c r="LSW152" s="158"/>
      <c r="LSX152" s="158"/>
      <c r="LSY152" s="158"/>
      <c r="LSZ152" s="158"/>
      <c r="LTA152" s="158"/>
      <c r="LTB152" s="158"/>
      <c r="LTC152" s="158"/>
      <c r="LTD152" s="158"/>
      <c r="LTE152" s="158"/>
      <c r="LTF152" s="158"/>
      <c r="LTG152" s="158"/>
      <c r="LTH152" s="158"/>
      <c r="LTI152" s="158"/>
      <c r="LTJ152" s="158"/>
      <c r="LTK152" s="158"/>
      <c r="LTL152" s="158"/>
      <c r="LTM152" s="158"/>
      <c r="LTN152" s="158"/>
      <c r="LTO152" s="158"/>
      <c r="LTP152" s="158"/>
      <c r="LTQ152" s="158"/>
      <c r="LTR152" s="158"/>
      <c r="LTS152" s="158"/>
      <c r="LTT152" s="158"/>
      <c r="LTU152" s="158"/>
      <c r="LTV152" s="158"/>
      <c r="LTW152" s="158"/>
      <c r="LTX152" s="158"/>
      <c r="LTY152" s="158"/>
      <c r="LTZ152" s="158"/>
      <c r="LUA152" s="158"/>
      <c r="LUB152" s="158"/>
      <c r="LUC152" s="158"/>
      <c r="LUD152" s="158"/>
      <c r="LUE152" s="158"/>
      <c r="LUF152" s="158"/>
      <c r="LUG152" s="158"/>
      <c r="LUH152" s="158"/>
      <c r="LUI152" s="158"/>
      <c r="LUJ152" s="158"/>
      <c r="LUK152" s="158"/>
      <c r="LUL152" s="158"/>
      <c r="LUM152" s="158"/>
      <c r="LUN152" s="158"/>
      <c r="LUO152" s="158"/>
      <c r="LUP152" s="158"/>
      <c r="LUQ152" s="158"/>
      <c r="LUR152" s="158"/>
      <c r="LUS152" s="158"/>
      <c r="LUT152" s="158"/>
      <c r="LUU152" s="158"/>
      <c r="LUV152" s="158"/>
      <c r="LUW152" s="158"/>
      <c r="LUX152" s="158"/>
      <c r="LUY152" s="158"/>
      <c r="LUZ152" s="158"/>
      <c r="LVA152" s="158"/>
      <c r="LVB152" s="158"/>
      <c r="LVC152" s="158"/>
      <c r="LVD152" s="158"/>
      <c r="LVE152" s="158"/>
      <c r="LVF152" s="158"/>
      <c r="LVG152" s="158"/>
      <c r="LVH152" s="158"/>
      <c r="LVI152" s="158"/>
      <c r="LVJ152" s="158"/>
      <c r="LVK152" s="158"/>
      <c r="LVL152" s="158"/>
      <c r="LVM152" s="158"/>
      <c r="LVN152" s="158"/>
      <c r="LVO152" s="158"/>
      <c r="LVP152" s="158"/>
      <c r="LVQ152" s="158"/>
      <c r="LVR152" s="158"/>
      <c r="LVS152" s="158"/>
      <c r="LVT152" s="158"/>
      <c r="LVU152" s="158"/>
      <c r="LVV152" s="158"/>
      <c r="LVW152" s="158"/>
      <c r="LVX152" s="158"/>
      <c r="LVY152" s="158"/>
      <c r="LVZ152" s="158"/>
      <c r="LWA152" s="158"/>
      <c r="LWB152" s="158"/>
      <c r="LWC152" s="158"/>
      <c r="LWD152" s="158"/>
      <c r="LWE152" s="158"/>
      <c r="LWF152" s="158"/>
      <c r="LWG152" s="158"/>
      <c r="LWH152" s="158"/>
      <c r="LWI152" s="158"/>
      <c r="LWJ152" s="158"/>
      <c r="LWK152" s="158"/>
      <c r="LWL152" s="158"/>
      <c r="LWM152" s="158"/>
      <c r="LWN152" s="158"/>
      <c r="LWO152" s="158"/>
      <c r="LWP152" s="158"/>
      <c r="LWQ152" s="158"/>
      <c r="LWR152" s="158"/>
      <c r="LWS152" s="158"/>
      <c r="LWT152" s="158"/>
      <c r="LWU152" s="158"/>
      <c r="LWV152" s="158"/>
      <c r="LWW152" s="158"/>
      <c r="LWX152" s="158"/>
      <c r="LWY152" s="158"/>
      <c r="LWZ152" s="158"/>
      <c r="LXA152" s="158"/>
      <c r="LXB152" s="158"/>
      <c r="LXC152" s="158"/>
      <c r="LXD152" s="158"/>
      <c r="LXE152" s="158"/>
      <c r="LXF152" s="158"/>
      <c r="LXG152" s="158"/>
      <c r="LXH152" s="158"/>
      <c r="LXI152" s="158"/>
      <c r="LXJ152" s="158"/>
      <c r="LXK152" s="158"/>
      <c r="LXL152" s="158"/>
      <c r="LXM152" s="158"/>
      <c r="LXN152" s="158"/>
      <c r="LXO152" s="158"/>
      <c r="LXP152" s="158"/>
      <c r="LXQ152" s="158"/>
      <c r="LXR152" s="158"/>
      <c r="LXS152" s="158"/>
      <c r="LXT152" s="158"/>
      <c r="LXU152" s="158"/>
      <c r="LXV152" s="158"/>
      <c r="LXW152" s="158"/>
      <c r="LXX152" s="158"/>
      <c r="LXY152" s="158"/>
      <c r="LXZ152" s="158"/>
      <c r="LYA152" s="158"/>
      <c r="LYB152" s="158"/>
      <c r="LYC152" s="158"/>
      <c r="LYD152" s="158"/>
      <c r="LYE152" s="158"/>
      <c r="LYF152" s="158"/>
      <c r="LYG152" s="158"/>
      <c r="LYH152" s="158"/>
      <c r="LYI152" s="158"/>
      <c r="LYJ152" s="158"/>
      <c r="LYK152" s="158"/>
      <c r="LYL152" s="158"/>
      <c r="LYM152" s="158"/>
      <c r="LYN152" s="158"/>
      <c r="LYO152" s="158"/>
      <c r="LYP152" s="158"/>
      <c r="LYQ152" s="158"/>
      <c r="LYR152" s="158"/>
      <c r="LYS152" s="158"/>
      <c r="LYT152" s="158"/>
      <c r="LYU152" s="158"/>
      <c r="LYV152" s="158"/>
      <c r="LYW152" s="158"/>
      <c r="LYX152" s="158"/>
      <c r="LYY152" s="158"/>
      <c r="LYZ152" s="158"/>
      <c r="LZA152" s="158"/>
      <c r="LZB152" s="158"/>
      <c r="LZC152" s="158"/>
      <c r="LZD152" s="158"/>
      <c r="LZE152" s="158"/>
      <c r="LZF152" s="158"/>
      <c r="LZG152" s="158"/>
      <c r="LZH152" s="158"/>
      <c r="LZI152" s="158"/>
      <c r="LZJ152" s="158"/>
      <c r="LZK152" s="158"/>
      <c r="LZL152" s="158"/>
      <c r="LZM152" s="158"/>
      <c r="LZN152" s="158"/>
      <c r="LZO152" s="158"/>
      <c r="LZP152" s="158"/>
      <c r="LZQ152" s="158"/>
      <c r="LZR152" s="158"/>
      <c r="LZS152" s="158"/>
      <c r="LZT152" s="158"/>
      <c r="LZU152" s="158"/>
      <c r="LZV152" s="158"/>
      <c r="LZW152" s="158"/>
      <c r="LZX152" s="158"/>
      <c r="LZY152" s="158"/>
      <c r="LZZ152" s="158"/>
      <c r="MAA152" s="158"/>
      <c r="MAB152" s="158"/>
      <c r="MAC152" s="158"/>
      <c r="MAD152" s="158"/>
      <c r="MAE152" s="158"/>
      <c r="MAF152" s="158"/>
      <c r="MAG152" s="158"/>
      <c r="MAH152" s="158"/>
      <c r="MAI152" s="158"/>
      <c r="MAJ152" s="158"/>
      <c r="MAK152" s="158"/>
      <c r="MAL152" s="158"/>
      <c r="MAM152" s="158"/>
      <c r="MAN152" s="158"/>
      <c r="MAO152" s="158"/>
      <c r="MAP152" s="158"/>
      <c r="MAQ152" s="158"/>
      <c r="MAR152" s="158"/>
      <c r="MAS152" s="158"/>
      <c r="MAT152" s="158"/>
      <c r="MAU152" s="158"/>
      <c r="MAV152" s="158"/>
      <c r="MAW152" s="158"/>
      <c r="MAX152" s="158"/>
      <c r="MAY152" s="158"/>
      <c r="MAZ152" s="158"/>
      <c r="MBA152" s="158"/>
      <c r="MBB152" s="158"/>
      <c r="MBC152" s="158"/>
      <c r="MBD152" s="158"/>
      <c r="MBE152" s="158"/>
      <c r="MBF152" s="158"/>
      <c r="MBG152" s="158"/>
      <c r="MBH152" s="158"/>
      <c r="MBI152" s="158"/>
      <c r="MBJ152" s="158"/>
      <c r="MBK152" s="158"/>
      <c r="MBL152" s="158"/>
      <c r="MBM152" s="158"/>
      <c r="MBN152" s="158"/>
      <c r="MBO152" s="158"/>
      <c r="MBP152" s="158"/>
      <c r="MBQ152" s="158"/>
      <c r="MBR152" s="158"/>
      <c r="MBS152" s="158"/>
      <c r="MBT152" s="158"/>
      <c r="MBU152" s="158"/>
      <c r="MBV152" s="158"/>
      <c r="MBW152" s="158"/>
      <c r="MBX152" s="158"/>
      <c r="MBY152" s="158"/>
      <c r="MBZ152" s="158"/>
      <c r="MCA152" s="158"/>
      <c r="MCB152" s="158"/>
      <c r="MCC152" s="158"/>
      <c r="MCD152" s="158"/>
      <c r="MCE152" s="158"/>
      <c r="MCF152" s="158"/>
      <c r="MCG152" s="158"/>
      <c r="MCH152" s="158"/>
      <c r="MCI152" s="158"/>
      <c r="MCJ152" s="158"/>
      <c r="MCK152" s="158"/>
      <c r="MCL152" s="158"/>
      <c r="MCM152" s="158"/>
      <c r="MCN152" s="158"/>
      <c r="MCO152" s="158"/>
      <c r="MCP152" s="158"/>
      <c r="MCQ152" s="158"/>
      <c r="MCR152" s="158"/>
      <c r="MCS152" s="158"/>
      <c r="MCT152" s="158"/>
      <c r="MCU152" s="158"/>
      <c r="MCV152" s="158"/>
      <c r="MCW152" s="158"/>
      <c r="MCX152" s="158"/>
      <c r="MCY152" s="158"/>
      <c r="MCZ152" s="158"/>
      <c r="MDA152" s="158"/>
      <c r="MDB152" s="158"/>
      <c r="MDC152" s="158"/>
      <c r="MDD152" s="158"/>
      <c r="MDE152" s="158"/>
      <c r="MDF152" s="158"/>
      <c r="MDG152" s="158"/>
      <c r="MDH152" s="158"/>
      <c r="MDI152" s="158"/>
      <c r="MDJ152" s="158"/>
      <c r="MDK152" s="158"/>
      <c r="MDL152" s="158"/>
      <c r="MDM152" s="158"/>
      <c r="MDN152" s="158"/>
      <c r="MDO152" s="158"/>
      <c r="MDP152" s="158"/>
      <c r="MDQ152" s="158"/>
      <c r="MDR152" s="158"/>
      <c r="MDS152" s="158"/>
      <c r="MDT152" s="158"/>
      <c r="MDU152" s="158"/>
      <c r="MDV152" s="158"/>
      <c r="MDW152" s="158"/>
      <c r="MDX152" s="158"/>
      <c r="MDY152" s="158"/>
      <c r="MDZ152" s="158"/>
      <c r="MEA152" s="158"/>
      <c r="MEB152" s="158"/>
      <c r="MEC152" s="158"/>
      <c r="MED152" s="158"/>
      <c r="MEE152" s="158"/>
      <c r="MEF152" s="158"/>
      <c r="MEG152" s="158"/>
      <c r="MEH152" s="158"/>
      <c r="MEI152" s="158"/>
      <c r="MEJ152" s="158"/>
      <c r="MEK152" s="158"/>
      <c r="MEL152" s="158"/>
      <c r="MEM152" s="158"/>
      <c r="MEN152" s="158"/>
      <c r="MEO152" s="158"/>
      <c r="MEP152" s="158"/>
      <c r="MEQ152" s="158"/>
      <c r="MER152" s="158"/>
      <c r="MES152" s="158"/>
      <c r="MET152" s="158"/>
      <c r="MEU152" s="158"/>
      <c r="MEV152" s="158"/>
      <c r="MEW152" s="158"/>
      <c r="MEX152" s="158"/>
      <c r="MEY152" s="158"/>
      <c r="MEZ152" s="158"/>
      <c r="MFA152" s="158"/>
      <c r="MFB152" s="158"/>
      <c r="MFC152" s="158"/>
      <c r="MFD152" s="158"/>
      <c r="MFE152" s="158"/>
      <c r="MFF152" s="158"/>
      <c r="MFG152" s="158"/>
      <c r="MFH152" s="158"/>
      <c r="MFI152" s="158"/>
      <c r="MFJ152" s="158"/>
      <c r="MFK152" s="158"/>
      <c r="MFL152" s="158"/>
      <c r="MFM152" s="158"/>
      <c r="MFN152" s="158"/>
      <c r="MFO152" s="158"/>
      <c r="MFP152" s="158"/>
      <c r="MFQ152" s="158"/>
      <c r="MFR152" s="158"/>
      <c r="MFS152" s="158"/>
      <c r="MFT152" s="158"/>
      <c r="MFU152" s="158"/>
      <c r="MFV152" s="158"/>
      <c r="MFW152" s="158"/>
      <c r="MFX152" s="158"/>
      <c r="MFY152" s="158"/>
      <c r="MFZ152" s="158"/>
      <c r="MGA152" s="158"/>
      <c r="MGB152" s="158"/>
      <c r="MGC152" s="158"/>
      <c r="MGD152" s="158"/>
      <c r="MGE152" s="158"/>
      <c r="MGF152" s="158"/>
      <c r="MGG152" s="158"/>
      <c r="MGH152" s="158"/>
      <c r="MGI152" s="158"/>
      <c r="MGJ152" s="158"/>
      <c r="MGK152" s="158"/>
      <c r="MGL152" s="158"/>
      <c r="MGM152" s="158"/>
      <c r="MGN152" s="158"/>
      <c r="MGO152" s="158"/>
      <c r="MGP152" s="158"/>
      <c r="MGQ152" s="158"/>
      <c r="MGR152" s="158"/>
      <c r="MGS152" s="158"/>
      <c r="MGT152" s="158"/>
      <c r="MGU152" s="158"/>
      <c r="MGV152" s="158"/>
      <c r="MGW152" s="158"/>
      <c r="MGX152" s="158"/>
      <c r="MGY152" s="158"/>
      <c r="MGZ152" s="158"/>
      <c r="MHA152" s="158"/>
      <c r="MHB152" s="158"/>
      <c r="MHC152" s="158"/>
      <c r="MHD152" s="158"/>
      <c r="MHE152" s="158"/>
      <c r="MHF152" s="158"/>
      <c r="MHG152" s="158"/>
      <c r="MHH152" s="158"/>
      <c r="MHI152" s="158"/>
      <c r="MHJ152" s="158"/>
      <c r="MHK152" s="158"/>
      <c r="MHL152" s="158"/>
      <c r="MHM152" s="158"/>
      <c r="MHN152" s="158"/>
      <c r="MHO152" s="158"/>
      <c r="MHP152" s="158"/>
      <c r="MHQ152" s="158"/>
      <c r="MHR152" s="158"/>
      <c r="MHS152" s="158"/>
      <c r="MHT152" s="158"/>
      <c r="MHU152" s="158"/>
      <c r="MHV152" s="158"/>
      <c r="MHW152" s="158"/>
      <c r="MHX152" s="158"/>
      <c r="MHY152" s="158"/>
      <c r="MHZ152" s="158"/>
      <c r="MIA152" s="158"/>
      <c r="MIB152" s="158"/>
      <c r="MIC152" s="158"/>
      <c r="MID152" s="158"/>
      <c r="MIE152" s="158"/>
      <c r="MIF152" s="158"/>
      <c r="MIG152" s="158"/>
      <c r="MIH152" s="158"/>
      <c r="MII152" s="158"/>
      <c r="MIJ152" s="158"/>
      <c r="MIK152" s="158"/>
      <c r="MIL152" s="158"/>
      <c r="MIM152" s="158"/>
      <c r="MIN152" s="158"/>
      <c r="MIO152" s="158"/>
      <c r="MIP152" s="158"/>
      <c r="MIQ152" s="158"/>
      <c r="MIR152" s="158"/>
      <c r="MIS152" s="158"/>
      <c r="MIT152" s="158"/>
      <c r="MIU152" s="158"/>
      <c r="MIV152" s="158"/>
      <c r="MIW152" s="158"/>
      <c r="MIX152" s="158"/>
      <c r="MIY152" s="158"/>
      <c r="MIZ152" s="158"/>
      <c r="MJA152" s="158"/>
      <c r="MJB152" s="158"/>
      <c r="MJC152" s="158"/>
      <c r="MJD152" s="158"/>
      <c r="MJE152" s="158"/>
      <c r="MJF152" s="158"/>
      <c r="MJG152" s="158"/>
      <c r="MJH152" s="158"/>
      <c r="MJI152" s="158"/>
      <c r="MJJ152" s="158"/>
      <c r="MJK152" s="158"/>
      <c r="MJL152" s="158"/>
      <c r="MJM152" s="158"/>
      <c r="MJN152" s="158"/>
      <c r="MJO152" s="158"/>
      <c r="MJP152" s="158"/>
      <c r="MJQ152" s="158"/>
      <c r="MJR152" s="158"/>
      <c r="MJS152" s="158"/>
      <c r="MJT152" s="158"/>
      <c r="MJU152" s="158"/>
      <c r="MJV152" s="158"/>
      <c r="MJW152" s="158"/>
      <c r="MJX152" s="158"/>
      <c r="MJY152" s="158"/>
      <c r="MJZ152" s="158"/>
      <c r="MKA152" s="158"/>
      <c r="MKB152" s="158"/>
      <c r="MKC152" s="158"/>
      <c r="MKD152" s="158"/>
      <c r="MKE152" s="158"/>
      <c r="MKF152" s="158"/>
      <c r="MKG152" s="158"/>
      <c r="MKH152" s="158"/>
      <c r="MKI152" s="158"/>
      <c r="MKJ152" s="158"/>
      <c r="MKK152" s="158"/>
      <c r="MKL152" s="158"/>
      <c r="MKM152" s="158"/>
      <c r="MKN152" s="158"/>
      <c r="MKO152" s="158"/>
      <c r="MKP152" s="158"/>
      <c r="MKQ152" s="158"/>
      <c r="MKR152" s="158"/>
      <c r="MKS152" s="158"/>
      <c r="MKT152" s="158"/>
      <c r="MKU152" s="158"/>
      <c r="MKV152" s="158"/>
      <c r="MKW152" s="158"/>
      <c r="MKX152" s="158"/>
      <c r="MKY152" s="158"/>
      <c r="MKZ152" s="158"/>
      <c r="MLA152" s="158"/>
      <c r="MLB152" s="158"/>
      <c r="MLC152" s="158"/>
      <c r="MLD152" s="158"/>
      <c r="MLE152" s="158"/>
      <c r="MLF152" s="158"/>
      <c r="MLG152" s="158"/>
      <c r="MLH152" s="158"/>
      <c r="MLI152" s="158"/>
      <c r="MLJ152" s="158"/>
      <c r="MLK152" s="158"/>
      <c r="MLL152" s="158"/>
      <c r="MLM152" s="158"/>
      <c r="MLN152" s="158"/>
      <c r="MLO152" s="158"/>
      <c r="MLP152" s="158"/>
      <c r="MLQ152" s="158"/>
      <c r="MLR152" s="158"/>
      <c r="MLS152" s="158"/>
      <c r="MLT152" s="158"/>
      <c r="MLU152" s="158"/>
      <c r="MLV152" s="158"/>
      <c r="MLW152" s="158"/>
      <c r="MLX152" s="158"/>
      <c r="MLY152" s="158"/>
      <c r="MLZ152" s="158"/>
      <c r="MMA152" s="158"/>
      <c r="MMB152" s="158"/>
      <c r="MMC152" s="158"/>
      <c r="MMD152" s="158"/>
      <c r="MME152" s="158"/>
      <c r="MMF152" s="158"/>
      <c r="MMG152" s="158"/>
      <c r="MMH152" s="158"/>
      <c r="MMI152" s="158"/>
      <c r="MMJ152" s="158"/>
      <c r="MMK152" s="158"/>
      <c r="MML152" s="158"/>
      <c r="MMM152" s="158"/>
      <c r="MMN152" s="158"/>
      <c r="MMO152" s="158"/>
      <c r="MMP152" s="158"/>
      <c r="MMQ152" s="158"/>
      <c r="MMR152" s="158"/>
      <c r="MMS152" s="158"/>
      <c r="MMT152" s="158"/>
      <c r="MMU152" s="158"/>
      <c r="MMV152" s="158"/>
      <c r="MMW152" s="158"/>
      <c r="MMX152" s="158"/>
      <c r="MMY152" s="158"/>
      <c r="MMZ152" s="158"/>
      <c r="MNA152" s="158"/>
      <c r="MNB152" s="158"/>
      <c r="MNC152" s="158"/>
      <c r="MND152" s="158"/>
      <c r="MNE152" s="158"/>
      <c r="MNF152" s="158"/>
      <c r="MNG152" s="158"/>
      <c r="MNH152" s="158"/>
      <c r="MNI152" s="158"/>
      <c r="MNJ152" s="158"/>
      <c r="MNK152" s="158"/>
      <c r="MNL152" s="158"/>
      <c r="MNM152" s="158"/>
      <c r="MNN152" s="158"/>
      <c r="MNO152" s="158"/>
      <c r="MNP152" s="158"/>
      <c r="MNQ152" s="158"/>
      <c r="MNR152" s="158"/>
      <c r="MNS152" s="158"/>
      <c r="MNT152" s="158"/>
      <c r="MNU152" s="158"/>
      <c r="MNV152" s="158"/>
      <c r="MNW152" s="158"/>
      <c r="MNX152" s="158"/>
      <c r="MNY152" s="158"/>
      <c r="MNZ152" s="158"/>
      <c r="MOA152" s="158"/>
      <c r="MOB152" s="158"/>
      <c r="MOC152" s="158"/>
      <c r="MOD152" s="158"/>
      <c r="MOE152" s="158"/>
      <c r="MOF152" s="158"/>
      <c r="MOG152" s="158"/>
      <c r="MOH152" s="158"/>
      <c r="MOI152" s="158"/>
      <c r="MOJ152" s="158"/>
      <c r="MOK152" s="158"/>
      <c r="MOL152" s="158"/>
      <c r="MOM152" s="158"/>
      <c r="MON152" s="158"/>
      <c r="MOO152" s="158"/>
      <c r="MOP152" s="158"/>
      <c r="MOQ152" s="158"/>
      <c r="MOR152" s="158"/>
      <c r="MOS152" s="158"/>
      <c r="MOT152" s="158"/>
      <c r="MOU152" s="158"/>
      <c r="MOV152" s="158"/>
      <c r="MOW152" s="158"/>
      <c r="MOX152" s="158"/>
      <c r="MOY152" s="158"/>
      <c r="MOZ152" s="158"/>
      <c r="MPA152" s="158"/>
      <c r="MPB152" s="158"/>
      <c r="MPC152" s="158"/>
      <c r="MPD152" s="158"/>
      <c r="MPE152" s="158"/>
      <c r="MPF152" s="158"/>
      <c r="MPG152" s="158"/>
      <c r="MPH152" s="158"/>
      <c r="MPI152" s="158"/>
      <c r="MPJ152" s="158"/>
      <c r="MPK152" s="158"/>
      <c r="MPL152" s="158"/>
      <c r="MPM152" s="158"/>
      <c r="MPN152" s="158"/>
      <c r="MPO152" s="158"/>
      <c r="MPP152" s="158"/>
      <c r="MPQ152" s="158"/>
      <c r="MPR152" s="158"/>
      <c r="MPS152" s="158"/>
      <c r="MPT152" s="158"/>
      <c r="MPU152" s="158"/>
      <c r="MPV152" s="158"/>
      <c r="MPW152" s="158"/>
      <c r="MPX152" s="158"/>
      <c r="MPY152" s="158"/>
      <c r="MPZ152" s="158"/>
      <c r="MQA152" s="158"/>
      <c r="MQB152" s="158"/>
      <c r="MQC152" s="158"/>
      <c r="MQD152" s="158"/>
      <c r="MQE152" s="158"/>
      <c r="MQF152" s="158"/>
      <c r="MQG152" s="158"/>
      <c r="MQH152" s="158"/>
      <c r="MQI152" s="158"/>
      <c r="MQJ152" s="158"/>
      <c r="MQK152" s="158"/>
      <c r="MQL152" s="158"/>
      <c r="MQM152" s="158"/>
      <c r="MQN152" s="158"/>
      <c r="MQO152" s="158"/>
      <c r="MQP152" s="158"/>
      <c r="MQQ152" s="158"/>
      <c r="MQR152" s="158"/>
      <c r="MQS152" s="158"/>
      <c r="MQT152" s="158"/>
      <c r="MQU152" s="158"/>
      <c r="MQV152" s="158"/>
      <c r="MQW152" s="158"/>
      <c r="MQX152" s="158"/>
      <c r="MQY152" s="158"/>
      <c r="MQZ152" s="158"/>
      <c r="MRA152" s="158"/>
      <c r="MRB152" s="158"/>
      <c r="MRC152" s="158"/>
      <c r="MRD152" s="158"/>
      <c r="MRE152" s="158"/>
      <c r="MRF152" s="158"/>
      <c r="MRG152" s="158"/>
      <c r="MRH152" s="158"/>
      <c r="MRI152" s="158"/>
      <c r="MRJ152" s="158"/>
      <c r="MRK152" s="158"/>
      <c r="MRL152" s="158"/>
      <c r="MRM152" s="158"/>
      <c r="MRN152" s="158"/>
      <c r="MRO152" s="158"/>
      <c r="MRP152" s="158"/>
      <c r="MRQ152" s="158"/>
      <c r="MRR152" s="158"/>
      <c r="MRS152" s="158"/>
      <c r="MRT152" s="158"/>
      <c r="MRU152" s="158"/>
      <c r="MRV152" s="158"/>
      <c r="MRW152" s="158"/>
      <c r="MRX152" s="158"/>
      <c r="MRY152" s="158"/>
      <c r="MRZ152" s="158"/>
      <c r="MSA152" s="158"/>
      <c r="MSB152" s="158"/>
      <c r="MSC152" s="158"/>
      <c r="MSD152" s="158"/>
      <c r="MSE152" s="158"/>
      <c r="MSF152" s="158"/>
      <c r="MSG152" s="158"/>
      <c r="MSH152" s="158"/>
      <c r="MSI152" s="158"/>
      <c r="MSJ152" s="158"/>
      <c r="MSK152" s="158"/>
      <c r="MSL152" s="158"/>
      <c r="MSM152" s="158"/>
      <c r="MSN152" s="158"/>
      <c r="MSO152" s="158"/>
      <c r="MSP152" s="158"/>
      <c r="MSQ152" s="158"/>
      <c r="MSR152" s="158"/>
      <c r="MSS152" s="158"/>
      <c r="MST152" s="158"/>
      <c r="MSU152" s="158"/>
      <c r="MSV152" s="158"/>
      <c r="MSW152" s="158"/>
      <c r="MSX152" s="158"/>
      <c r="MSY152" s="158"/>
      <c r="MSZ152" s="158"/>
      <c r="MTA152" s="158"/>
      <c r="MTB152" s="158"/>
      <c r="MTC152" s="158"/>
      <c r="MTD152" s="158"/>
      <c r="MTE152" s="158"/>
      <c r="MTF152" s="158"/>
      <c r="MTG152" s="158"/>
      <c r="MTH152" s="158"/>
      <c r="MTI152" s="158"/>
      <c r="MTJ152" s="158"/>
      <c r="MTK152" s="158"/>
      <c r="MTL152" s="158"/>
      <c r="MTM152" s="158"/>
      <c r="MTN152" s="158"/>
      <c r="MTO152" s="158"/>
      <c r="MTP152" s="158"/>
      <c r="MTQ152" s="158"/>
      <c r="MTR152" s="158"/>
      <c r="MTS152" s="158"/>
      <c r="MTT152" s="158"/>
      <c r="MTU152" s="158"/>
      <c r="MTV152" s="158"/>
      <c r="MTW152" s="158"/>
      <c r="MTX152" s="158"/>
      <c r="MTY152" s="158"/>
      <c r="MTZ152" s="158"/>
      <c r="MUA152" s="158"/>
      <c r="MUB152" s="158"/>
      <c r="MUC152" s="158"/>
      <c r="MUD152" s="158"/>
      <c r="MUE152" s="158"/>
      <c r="MUF152" s="158"/>
      <c r="MUG152" s="158"/>
      <c r="MUH152" s="158"/>
      <c r="MUI152" s="158"/>
      <c r="MUJ152" s="158"/>
      <c r="MUK152" s="158"/>
      <c r="MUL152" s="158"/>
      <c r="MUM152" s="158"/>
      <c r="MUN152" s="158"/>
      <c r="MUO152" s="158"/>
      <c r="MUP152" s="158"/>
      <c r="MUQ152" s="158"/>
      <c r="MUR152" s="158"/>
      <c r="MUS152" s="158"/>
      <c r="MUT152" s="158"/>
      <c r="MUU152" s="158"/>
      <c r="MUV152" s="158"/>
      <c r="MUW152" s="158"/>
      <c r="MUX152" s="158"/>
      <c r="MUY152" s="158"/>
      <c r="MUZ152" s="158"/>
      <c r="MVA152" s="158"/>
      <c r="MVB152" s="158"/>
      <c r="MVC152" s="158"/>
      <c r="MVD152" s="158"/>
      <c r="MVE152" s="158"/>
      <c r="MVF152" s="158"/>
      <c r="MVG152" s="158"/>
      <c r="MVH152" s="158"/>
      <c r="MVI152" s="158"/>
      <c r="MVJ152" s="158"/>
      <c r="MVK152" s="158"/>
      <c r="MVL152" s="158"/>
      <c r="MVM152" s="158"/>
      <c r="MVN152" s="158"/>
      <c r="MVO152" s="158"/>
      <c r="MVP152" s="158"/>
      <c r="MVQ152" s="158"/>
      <c r="MVR152" s="158"/>
      <c r="MVS152" s="158"/>
      <c r="MVT152" s="158"/>
      <c r="MVU152" s="158"/>
      <c r="MVV152" s="158"/>
      <c r="MVW152" s="158"/>
      <c r="MVX152" s="158"/>
      <c r="MVY152" s="158"/>
      <c r="MVZ152" s="158"/>
      <c r="MWA152" s="158"/>
      <c r="MWB152" s="158"/>
      <c r="MWC152" s="158"/>
      <c r="MWD152" s="158"/>
      <c r="MWE152" s="158"/>
      <c r="MWF152" s="158"/>
      <c r="MWG152" s="158"/>
      <c r="MWH152" s="158"/>
      <c r="MWI152" s="158"/>
      <c r="MWJ152" s="158"/>
      <c r="MWK152" s="158"/>
      <c r="MWL152" s="158"/>
      <c r="MWM152" s="158"/>
      <c r="MWN152" s="158"/>
      <c r="MWO152" s="158"/>
      <c r="MWP152" s="158"/>
      <c r="MWQ152" s="158"/>
      <c r="MWR152" s="158"/>
      <c r="MWS152" s="158"/>
      <c r="MWT152" s="158"/>
      <c r="MWU152" s="158"/>
      <c r="MWV152" s="158"/>
      <c r="MWW152" s="158"/>
      <c r="MWX152" s="158"/>
      <c r="MWY152" s="158"/>
      <c r="MWZ152" s="158"/>
      <c r="MXA152" s="158"/>
      <c r="MXB152" s="158"/>
      <c r="MXC152" s="158"/>
      <c r="MXD152" s="158"/>
      <c r="MXE152" s="158"/>
      <c r="MXF152" s="158"/>
      <c r="MXG152" s="158"/>
      <c r="MXH152" s="158"/>
      <c r="MXI152" s="158"/>
      <c r="MXJ152" s="158"/>
      <c r="MXK152" s="158"/>
      <c r="MXL152" s="158"/>
      <c r="MXM152" s="158"/>
      <c r="MXN152" s="158"/>
      <c r="MXO152" s="158"/>
      <c r="MXP152" s="158"/>
      <c r="MXQ152" s="158"/>
      <c r="MXR152" s="158"/>
      <c r="MXS152" s="158"/>
      <c r="MXT152" s="158"/>
      <c r="MXU152" s="158"/>
      <c r="MXV152" s="158"/>
      <c r="MXW152" s="158"/>
      <c r="MXX152" s="158"/>
      <c r="MXY152" s="158"/>
      <c r="MXZ152" s="158"/>
      <c r="MYA152" s="158"/>
      <c r="MYB152" s="158"/>
      <c r="MYC152" s="158"/>
      <c r="MYD152" s="158"/>
      <c r="MYE152" s="158"/>
      <c r="MYF152" s="158"/>
      <c r="MYG152" s="158"/>
      <c r="MYH152" s="158"/>
      <c r="MYI152" s="158"/>
      <c r="MYJ152" s="158"/>
      <c r="MYK152" s="158"/>
      <c r="MYL152" s="158"/>
      <c r="MYM152" s="158"/>
      <c r="MYN152" s="158"/>
      <c r="MYO152" s="158"/>
      <c r="MYP152" s="158"/>
      <c r="MYQ152" s="158"/>
      <c r="MYR152" s="158"/>
      <c r="MYS152" s="158"/>
      <c r="MYT152" s="158"/>
      <c r="MYU152" s="158"/>
      <c r="MYV152" s="158"/>
      <c r="MYW152" s="158"/>
      <c r="MYX152" s="158"/>
      <c r="MYY152" s="158"/>
      <c r="MYZ152" s="158"/>
      <c r="MZA152" s="158"/>
      <c r="MZB152" s="158"/>
      <c r="MZC152" s="158"/>
      <c r="MZD152" s="158"/>
      <c r="MZE152" s="158"/>
      <c r="MZF152" s="158"/>
      <c r="MZG152" s="158"/>
      <c r="MZH152" s="158"/>
      <c r="MZI152" s="158"/>
      <c r="MZJ152" s="158"/>
      <c r="MZK152" s="158"/>
      <c r="MZL152" s="158"/>
      <c r="MZM152" s="158"/>
      <c r="MZN152" s="158"/>
      <c r="MZO152" s="158"/>
      <c r="MZP152" s="158"/>
      <c r="MZQ152" s="158"/>
      <c r="MZR152" s="158"/>
      <c r="MZS152" s="158"/>
      <c r="MZT152" s="158"/>
      <c r="MZU152" s="158"/>
      <c r="MZV152" s="158"/>
      <c r="MZW152" s="158"/>
      <c r="MZX152" s="158"/>
      <c r="MZY152" s="158"/>
      <c r="MZZ152" s="158"/>
      <c r="NAA152" s="158"/>
      <c r="NAB152" s="158"/>
      <c r="NAC152" s="158"/>
      <c r="NAD152" s="158"/>
      <c r="NAE152" s="158"/>
      <c r="NAF152" s="158"/>
      <c r="NAG152" s="158"/>
      <c r="NAH152" s="158"/>
      <c r="NAI152" s="158"/>
      <c r="NAJ152" s="158"/>
      <c r="NAK152" s="158"/>
      <c r="NAL152" s="158"/>
      <c r="NAM152" s="158"/>
      <c r="NAN152" s="158"/>
      <c r="NAO152" s="158"/>
      <c r="NAP152" s="158"/>
      <c r="NAQ152" s="158"/>
      <c r="NAR152" s="158"/>
      <c r="NAS152" s="158"/>
      <c r="NAT152" s="158"/>
      <c r="NAU152" s="158"/>
      <c r="NAV152" s="158"/>
      <c r="NAW152" s="158"/>
      <c r="NAX152" s="158"/>
      <c r="NAY152" s="158"/>
      <c r="NAZ152" s="158"/>
      <c r="NBA152" s="158"/>
      <c r="NBB152" s="158"/>
      <c r="NBC152" s="158"/>
      <c r="NBD152" s="158"/>
      <c r="NBE152" s="158"/>
      <c r="NBF152" s="158"/>
      <c r="NBG152" s="158"/>
      <c r="NBH152" s="158"/>
      <c r="NBI152" s="158"/>
      <c r="NBJ152" s="158"/>
      <c r="NBK152" s="158"/>
      <c r="NBL152" s="158"/>
      <c r="NBM152" s="158"/>
      <c r="NBN152" s="158"/>
      <c r="NBO152" s="158"/>
      <c r="NBP152" s="158"/>
      <c r="NBQ152" s="158"/>
      <c r="NBR152" s="158"/>
      <c r="NBS152" s="158"/>
      <c r="NBT152" s="158"/>
      <c r="NBU152" s="158"/>
      <c r="NBV152" s="158"/>
      <c r="NBW152" s="158"/>
      <c r="NBX152" s="158"/>
      <c r="NBY152" s="158"/>
      <c r="NBZ152" s="158"/>
      <c r="NCA152" s="158"/>
      <c r="NCB152" s="158"/>
      <c r="NCC152" s="158"/>
      <c r="NCD152" s="158"/>
      <c r="NCE152" s="158"/>
      <c r="NCF152" s="158"/>
      <c r="NCG152" s="158"/>
      <c r="NCH152" s="158"/>
      <c r="NCI152" s="158"/>
      <c r="NCJ152" s="158"/>
      <c r="NCK152" s="158"/>
      <c r="NCL152" s="158"/>
      <c r="NCM152" s="158"/>
      <c r="NCN152" s="158"/>
      <c r="NCO152" s="158"/>
      <c r="NCP152" s="158"/>
      <c r="NCQ152" s="158"/>
      <c r="NCR152" s="158"/>
      <c r="NCS152" s="158"/>
      <c r="NCT152" s="158"/>
      <c r="NCU152" s="158"/>
      <c r="NCV152" s="158"/>
      <c r="NCW152" s="158"/>
      <c r="NCX152" s="158"/>
      <c r="NCY152" s="158"/>
      <c r="NCZ152" s="158"/>
      <c r="NDA152" s="158"/>
      <c r="NDB152" s="158"/>
      <c r="NDC152" s="158"/>
      <c r="NDD152" s="158"/>
      <c r="NDE152" s="158"/>
      <c r="NDF152" s="158"/>
      <c r="NDG152" s="158"/>
      <c r="NDH152" s="158"/>
      <c r="NDI152" s="158"/>
      <c r="NDJ152" s="158"/>
      <c r="NDK152" s="158"/>
      <c r="NDL152" s="158"/>
      <c r="NDM152" s="158"/>
      <c r="NDN152" s="158"/>
      <c r="NDO152" s="158"/>
      <c r="NDP152" s="158"/>
      <c r="NDQ152" s="158"/>
      <c r="NDR152" s="158"/>
      <c r="NDS152" s="158"/>
      <c r="NDT152" s="158"/>
      <c r="NDU152" s="158"/>
      <c r="NDV152" s="158"/>
      <c r="NDW152" s="158"/>
      <c r="NDX152" s="158"/>
      <c r="NDY152" s="158"/>
      <c r="NDZ152" s="158"/>
      <c r="NEA152" s="158"/>
      <c r="NEB152" s="158"/>
      <c r="NEC152" s="158"/>
      <c r="NED152" s="158"/>
      <c r="NEE152" s="158"/>
      <c r="NEF152" s="158"/>
      <c r="NEG152" s="158"/>
      <c r="NEH152" s="158"/>
      <c r="NEI152" s="158"/>
      <c r="NEJ152" s="158"/>
      <c r="NEK152" s="158"/>
      <c r="NEL152" s="158"/>
      <c r="NEM152" s="158"/>
      <c r="NEN152" s="158"/>
      <c r="NEO152" s="158"/>
      <c r="NEP152" s="158"/>
      <c r="NEQ152" s="158"/>
      <c r="NER152" s="158"/>
      <c r="NES152" s="158"/>
      <c r="NET152" s="158"/>
      <c r="NEU152" s="158"/>
      <c r="NEV152" s="158"/>
      <c r="NEW152" s="158"/>
      <c r="NEX152" s="158"/>
      <c r="NEY152" s="158"/>
      <c r="NEZ152" s="158"/>
      <c r="NFA152" s="158"/>
      <c r="NFB152" s="158"/>
      <c r="NFC152" s="158"/>
      <c r="NFD152" s="158"/>
      <c r="NFE152" s="158"/>
      <c r="NFF152" s="158"/>
      <c r="NFG152" s="158"/>
      <c r="NFH152" s="158"/>
      <c r="NFI152" s="158"/>
      <c r="NFJ152" s="158"/>
      <c r="NFK152" s="158"/>
      <c r="NFL152" s="158"/>
      <c r="NFM152" s="158"/>
      <c r="NFN152" s="158"/>
      <c r="NFO152" s="158"/>
      <c r="NFP152" s="158"/>
      <c r="NFQ152" s="158"/>
      <c r="NFR152" s="158"/>
      <c r="NFS152" s="158"/>
      <c r="NFT152" s="158"/>
      <c r="NFU152" s="158"/>
      <c r="NFV152" s="158"/>
      <c r="NFW152" s="158"/>
      <c r="NFX152" s="158"/>
      <c r="NFY152" s="158"/>
      <c r="NFZ152" s="158"/>
      <c r="NGA152" s="158"/>
      <c r="NGB152" s="158"/>
      <c r="NGC152" s="158"/>
      <c r="NGD152" s="158"/>
      <c r="NGE152" s="158"/>
      <c r="NGF152" s="158"/>
      <c r="NGG152" s="158"/>
      <c r="NGH152" s="158"/>
      <c r="NGI152" s="158"/>
      <c r="NGJ152" s="158"/>
      <c r="NGK152" s="158"/>
      <c r="NGL152" s="158"/>
      <c r="NGM152" s="158"/>
      <c r="NGN152" s="158"/>
      <c r="NGO152" s="158"/>
      <c r="NGP152" s="158"/>
      <c r="NGQ152" s="158"/>
      <c r="NGR152" s="158"/>
      <c r="NGS152" s="158"/>
      <c r="NGT152" s="158"/>
      <c r="NGU152" s="158"/>
      <c r="NGV152" s="158"/>
      <c r="NGW152" s="158"/>
      <c r="NGX152" s="158"/>
      <c r="NGY152" s="158"/>
      <c r="NGZ152" s="158"/>
      <c r="NHA152" s="158"/>
      <c r="NHB152" s="158"/>
      <c r="NHC152" s="158"/>
      <c r="NHD152" s="158"/>
      <c r="NHE152" s="158"/>
      <c r="NHF152" s="158"/>
      <c r="NHG152" s="158"/>
      <c r="NHH152" s="158"/>
      <c r="NHI152" s="158"/>
      <c r="NHJ152" s="158"/>
      <c r="NHK152" s="158"/>
      <c r="NHL152" s="158"/>
      <c r="NHM152" s="158"/>
      <c r="NHN152" s="158"/>
      <c r="NHO152" s="158"/>
      <c r="NHP152" s="158"/>
      <c r="NHQ152" s="158"/>
      <c r="NHR152" s="158"/>
      <c r="NHS152" s="158"/>
      <c r="NHT152" s="158"/>
      <c r="NHU152" s="158"/>
      <c r="NHV152" s="158"/>
      <c r="NHW152" s="158"/>
      <c r="NHX152" s="158"/>
      <c r="NHY152" s="158"/>
      <c r="NHZ152" s="158"/>
      <c r="NIA152" s="158"/>
      <c r="NIB152" s="158"/>
      <c r="NIC152" s="158"/>
      <c r="NID152" s="158"/>
      <c r="NIE152" s="158"/>
      <c r="NIF152" s="158"/>
      <c r="NIG152" s="158"/>
      <c r="NIH152" s="158"/>
      <c r="NII152" s="158"/>
      <c r="NIJ152" s="158"/>
      <c r="NIK152" s="158"/>
      <c r="NIL152" s="158"/>
      <c r="NIM152" s="158"/>
      <c r="NIN152" s="158"/>
      <c r="NIO152" s="158"/>
      <c r="NIP152" s="158"/>
      <c r="NIQ152" s="158"/>
      <c r="NIR152" s="158"/>
      <c r="NIS152" s="158"/>
      <c r="NIT152" s="158"/>
      <c r="NIU152" s="158"/>
      <c r="NIV152" s="158"/>
      <c r="NIW152" s="158"/>
      <c r="NIX152" s="158"/>
      <c r="NIY152" s="158"/>
      <c r="NIZ152" s="158"/>
      <c r="NJA152" s="158"/>
      <c r="NJB152" s="158"/>
      <c r="NJC152" s="158"/>
      <c r="NJD152" s="158"/>
      <c r="NJE152" s="158"/>
      <c r="NJF152" s="158"/>
      <c r="NJG152" s="158"/>
      <c r="NJH152" s="158"/>
      <c r="NJI152" s="158"/>
      <c r="NJJ152" s="158"/>
      <c r="NJK152" s="158"/>
      <c r="NJL152" s="158"/>
      <c r="NJM152" s="158"/>
      <c r="NJN152" s="158"/>
      <c r="NJO152" s="158"/>
      <c r="NJP152" s="158"/>
      <c r="NJQ152" s="158"/>
      <c r="NJR152" s="158"/>
      <c r="NJS152" s="158"/>
      <c r="NJT152" s="158"/>
      <c r="NJU152" s="158"/>
      <c r="NJV152" s="158"/>
      <c r="NJW152" s="158"/>
      <c r="NJX152" s="158"/>
      <c r="NJY152" s="158"/>
      <c r="NJZ152" s="158"/>
      <c r="NKA152" s="158"/>
      <c r="NKB152" s="158"/>
      <c r="NKC152" s="158"/>
      <c r="NKD152" s="158"/>
      <c r="NKE152" s="158"/>
      <c r="NKF152" s="158"/>
      <c r="NKG152" s="158"/>
      <c r="NKH152" s="158"/>
      <c r="NKI152" s="158"/>
      <c r="NKJ152" s="158"/>
      <c r="NKK152" s="158"/>
      <c r="NKL152" s="158"/>
      <c r="NKM152" s="158"/>
      <c r="NKN152" s="158"/>
      <c r="NKO152" s="158"/>
      <c r="NKP152" s="158"/>
      <c r="NKQ152" s="158"/>
      <c r="NKR152" s="158"/>
      <c r="NKS152" s="158"/>
      <c r="NKT152" s="158"/>
      <c r="NKU152" s="158"/>
      <c r="NKV152" s="158"/>
      <c r="NKW152" s="158"/>
      <c r="NKX152" s="158"/>
      <c r="NKY152" s="158"/>
      <c r="NKZ152" s="158"/>
      <c r="NLA152" s="158"/>
      <c r="NLB152" s="158"/>
      <c r="NLC152" s="158"/>
      <c r="NLD152" s="158"/>
      <c r="NLE152" s="158"/>
      <c r="NLF152" s="158"/>
      <c r="NLG152" s="158"/>
      <c r="NLH152" s="158"/>
      <c r="NLI152" s="158"/>
      <c r="NLJ152" s="158"/>
      <c r="NLK152" s="158"/>
      <c r="NLL152" s="158"/>
      <c r="NLM152" s="158"/>
      <c r="NLN152" s="158"/>
      <c r="NLO152" s="158"/>
      <c r="NLP152" s="158"/>
      <c r="NLQ152" s="158"/>
      <c r="NLR152" s="158"/>
      <c r="NLS152" s="158"/>
      <c r="NLT152" s="158"/>
      <c r="NLU152" s="158"/>
      <c r="NLV152" s="158"/>
      <c r="NLW152" s="158"/>
      <c r="NLX152" s="158"/>
      <c r="NLY152" s="158"/>
      <c r="NLZ152" s="158"/>
      <c r="NMA152" s="158"/>
      <c r="NMB152" s="158"/>
      <c r="NMC152" s="158"/>
      <c r="NMD152" s="158"/>
      <c r="NME152" s="158"/>
      <c r="NMF152" s="158"/>
      <c r="NMG152" s="158"/>
      <c r="NMH152" s="158"/>
      <c r="NMI152" s="158"/>
      <c r="NMJ152" s="158"/>
      <c r="NMK152" s="158"/>
      <c r="NML152" s="158"/>
      <c r="NMM152" s="158"/>
      <c r="NMN152" s="158"/>
      <c r="NMO152" s="158"/>
      <c r="NMP152" s="158"/>
      <c r="NMQ152" s="158"/>
      <c r="NMR152" s="158"/>
      <c r="NMS152" s="158"/>
      <c r="NMT152" s="158"/>
      <c r="NMU152" s="158"/>
      <c r="NMV152" s="158"/>
      <c r="NMW152" s="158"/>
      <c r="NMX152" s="158"/>
      <c r="NMY152" s="158"/>
      <c r="NMZ152" s="158"/>
      <c r="NNA152" s="158"/>
      <c r="NNB152" s="158"/>
      <c r="NNC152" s="158"/>
      <c r="NND152" s="158"/>
      <c r="NNE152" s="158"/>
      <c r="NNF152" s="158"/>
      <c r="NNG152" s="158"/>
      <c r="NNH152" s="158"/>
      <c r="NNI152" s="158"/>
      <c r="NNJ152" s="158"/>
      <c r="NNK152" s="158"/>
      <c r="NNL152" s="158"/>
      <c r="NNM152" s="158"/>
      <c r="NNN152" s="158"/>
      <c r="NNO152" s="158"/>
      <c r="NNP152" s="158"/>
      <c r="NNQ152" s="158"/>
      <c r="NNR152" s="158"/>
      <c r="NNS152" s="158"/>
      <c r="NNT152" s="158"/>
      <c r="NNU152" s="158"/>
      <c r="NNV152" s="158"/>
      <c r="NNW152" s="158"/>
      <c r="NNX152" s="158"/>
      <c r="NNY152" s="158"/>
      <c r="NNZ152" s="158"/>
      <c r="NOA152" s="158"/>
      <c r="NOB152" s="158"/>
      <c r="NOC152" s="158"/>
      <c r="NOD152" s="158"/>
      <c r="NOE152" s="158"/>
      <c r="NOF152" s="158"/>
      <c r="NOG152" s="158"/>
      <c r="NOH152" s="158"/>
      <c r="NOI152" s="158"/>
      <c r="NOJ152" s="158"/>
      <c r="NOK152" s="158"/>
      <c r="NOL152" s="158"/>
      <c r="NOM152" s="158"/>
      <c r="NON152" s="158"/>
      <c r="NOO152" s="158"/>
      <c r="NOP152" s="158"/>
      <c r="NOQ152" s="158"/>
      <c r="NOR152" s="158"/>
      <c r="NOS152" s="158"/>
      <c r="NOT152" s="158"/>
      <c r="NOU152" s="158"/>
      <c r="NOV152" s="158"/>
      <c r="NOW152" s="158"/>
      <c r="NOX152" s="158"/>
      <c r="NOY152" s="158"/>
      <c r="NOZ152" s="158"/>
      <c r="NPA152" s="158"/>
      <c r="NPB152" s="158"/>
      <c r="NPC152" s="158"/>
      <c r="NPD152" s="158"/>
      <c r="NPE152" s="158"/>
      <c r="NPF152" s="158"/>
      <c r="NPG152" s="158"/>
      <c r="NPH152" s="158"/>
      <c r="NPI152" s="158"/>
      <c r="NPJ152" s="158"/>
      <c r="NPK152" s="158"/>
      <c r="NPL152" s="158"/>
      <c r="NPM152" s="158"/>
      <c r="NPN152" s="158"/>
      <c r="NPO152" s="158"/>
      <c r="NPP152" s="158"/>
      <c r="NPQ152" s="158"/>
      <c r="NPR152" s="158"/>
      <c r="NPS152" s="158"/>
      <c r="NPT152" s="158"/>
      <c r="NPU152" s="158"/>
      <c r="NPV152" s="158"/>
      <c r="NPW152" s="158"/>
      <c r="NPX152" s="158"/>
      <c r="NPY152" s="158"/>
      <c r="NPZ152" s="158"/>
      <c r="NQA152" s="158"/>
      <c r="NQB152" s="158"/>
      <c r="NQC152" s="158"/>
      <c r="NQD152" s="158"/>
      <c r="NQE152" s="158"/>
      <c r="NQF152" s="158"/>
      <c r="NQG152" s="158"/>
      <c r="NQH152" s="158"/>
      <c r="NQI152" s="158"/>
      <c r="NQJ152" s="158"/>
      <c r="NQK152" s="158"/>
      <c r="NQL152" s="158"/>
      <c r="NQM152" s="158"/>
      <c r="NQN152" s="158"/>
      <c r="NQO152" s="158"/>
      <c r="NQP152" s="158"/>
      <c r="NQQ152" s="158"/>
      <c r="NQR152" s="158"/>
      <c r="NQS152" s="158"/>
      <c r="NQT152" s="158"/>
      <c r="NQU152" s="158"/>
      <c r="NQV152" s="158"/>
      <c r="NQW152" s="158"/>
      <c r="NQX152" s="158"/>
      <c r="NQY152" s="158"/>
      <c r="NQZ152" s="158"/>
      <c r="NRA152" s="158"/>
      <c r="NRB152" s="158"/>
      <c r="NRC152" s="158"/>
      <c r="NRD152" s="158"/>
      <c r="NRE152" s="158"/>
      <c r="NRF152" s="158"/>
      <c r="NRG152" s="158"/>
      <c r="NRH152" s="158"/>
      <c r="NRI152" s="158"/>
      <c r="NRJ152" s="158"/>
      <c r="NRK152" s="158"/>
      <c r="NRL152" s="158"/>
      <c r="NRM152" s="158"/>
      <c r="NRN152" s="158"/>
      <c r="NRO152" s="158"/>
      <c r="NRP152" s="158"/>
      <c r="NRQ152" s="158"/>
      <c r="NRR152" s="158"/>
      <c r="NRS152" s="158"/>
      <c r="NRT152" s="158"/>
      <c r="NRU152" s="158"/>
      <c r="NRV152" s="158"/>
      <c r="NRW152" s="158"/>
      <c r="NRX152" s="158"/>
      <c r="NRY152" s="158"/>
      <c r="NRZ152" s="158"/>
      <c r="NSA152" s="158"/>
      <c r="NSB152" s="158"/>
      <c r="NSC152" s="158"/>
      <c r="NSD152" s="158"/>
      <c r="NSE152" s="158"/>
      <c r="NSF152" s="158"/>
      <c r="NSG152" s="158"/>
      <c r="NSH152" s="158"/>
      <c r="NSI152" s="158"/>
      <c r="NSJ152" s="158"/>
      <c r="NSK152" s="158"/>
      <c r="NSL152" s="158"/>
      <c r="NSM152" s="158"/>
      <c r="NSN152" s="158"/>
      <c r="NSO152" s="158"/>
      <c r="NSP152" s="158"/>
      <c r="NSQ152" s="158"/>
      <c r="NSR152" s="158"/>
      <c r="NSS152" s="158"/>
      <c r="NST152" s="158"/>
      <c r="NSU152" s="158"/>
      <c r="NSV152" s="158"/>
      <c r="NSW152" s="158"/>
      <c r="NSX152" s="158"/>
      <c r="NSY152" s="158"/>
      <c r="NSZ152" s="158"/>
      <c r="NTA152" s="158"/>
      <c r="NTB152" s="158"/>
      <c r="NTC152" s="158"/>
      <c r="NTD152" s="158"/>
      <c r="NTE152" s="158"/>
      <c r="NTF152" s="158"/>
      <c r="NTG152" s="158"/>
      <c r="NTH152" s="158"/>
      <c r="NTI152" s="158"/>
      <c r="NTJ152" s="158"/>
      <c r="NTK152" s="158"/>
      <c r="NTL152" s="158"/>
      <c r="NTM152" s="158"/>
      <c r="NTN152" s="158"/>
      <c r="NTO152" s="158"/>
      <c r="NTP152" s="158"/>
      <c r="NTQ152" s="158"/>
      <c r="NTR152" s="158"/>
      <c r="NTS152" s="158"/>
      <c r="NTT152" s="158"/>
      <c r="NTU152" s="158"/>
      <c r="NTV152" s="158"/>
      <c r="NTW152" s="158"/>
      <c r="NTX152" s="158"/>
      <c r="NTY152" s="158"/>
      <c r="NTZ152" s="158"/>
      <c r="NUA152" s="158"/>
      <c r="NUB152" s="158"/>
      <c r="NUC152" s="158"/>
      <c r="NUD152" s="158"/>
      <c r="NUE152" s="158"/>
      <c r="NUF152" s="158"/>
      <c r="NUG152" s="158"/>
      <c r="NUH152" s="158"/>
      <c r="NUI152" s="158"/>
      <c r="NUJ152" s="158"/>
      <c r="NUK152" s="158"/>
      <c r="NUL152" s="158"/>
      <c r="NUM152" s="158"/>
      <c r="NUN152" s="158"/>
      <c r="NUO152" s="158"/>
      <c r="NUP152" s="158"/>
      <c r="NUQ152" s="158"/>
      <c r="NUR152" s="158"/>
      <c r="NUS152" s="158"/>
      <c r="NUT152" s="158"/>
      <c r="NUU152" s="158"/>
      <c r="NUV152" s="158"/>
      <c r="NUW152" s="158"/>
      <c r="NUX152" s="158"/>
      <c r="NUY152" s="158"/>
      <c r="NUZ152" s="158"/>
      <c r="NVA152" s="158"/>
      <c r="NVB152" s="158"/>
      <c r="NVC152" s="158"/>
      <c r="NVD152" s="158"/>
      <c r="NVE152" s="158"/>
      <c r="NVF152" s="158"/>
      <c r="NVG152" s="158"/>
      <c r="NVH152" s="158"/>
      <c r="NVI152" s="158"/>
      <c r="NVJ152" s="158"/>
      <c r="NVK152" s="158"/>
      <c r="NVL152" s="158"/>
      <c r="NVM152" s="158"/>
      <c r="NVN152" s="158"/>
      <c r="NVO152" s="158"/>
      <c r="NVP152" s="158"/>
      <c r="NVQ152" s="158"/>
      <c r="NVR152" s="158"/>
      <c r="NVS152" s="158"/>
      <c r="NVT152" s="158"/>
      <c r="NVU152" s="158"/>
      <c r="NVV152" s="158"/>
      <c r="NVW152" s="158"/>
      <c r="NVX152" s="158"/>
      <c r="NVY152" s="158"/>
      <c r="NVZ152" s="158"/>
      <c r="NWA152" s="158"/>
      <c r="NWB152" s="158"/>
      <c r="NWC152" s="158"/>
      <c r="NWD152" s="158"/>
      <c r="NWE152" s="158"/>
      <c r="NWF152" s="158"/>
      <c r="NWG152" s="158"/>
      <c r="NWH152" s="158"/>
      <c r="NWI152" s="158"/>
      <c r="NWJ152" s="158"/>
      <c r="NWK152" s="158"/>
      <c r="NWL152" s="158"/>
      <c r="NWM152" s="158"/>
      <c r="NWN152" s="158"/>
      <c r="NWO152" s="158"/>
      <c r="NWP152" s="158"/>
      <c r="NWQ152" s="158"/>
      <c r="NWR152" s="158"/>
      <c r="NWS152" s="158"/>
      <c r="NWT152" s="158"/>
      <c r="NWU152" s="158"/>
      <c r="NWV152" s="158"/>
      <c r="NWW152" s="158"/>
      <c r="NWX152" s="158"/>
      <c r="NWY152" s="158"/>
      <c r="NWZ152" s="158"/>
      <c r="NXA152" s="158"/>
      <c r="NXB152" s="158"/>
      <c r="NXC152" s="158"/>
      <c r="NXD152" s="158"/>
      <c r="NXE152" s="158"/>
      <c r="NXF152" s="158"/>
      <c r="NXG152" s="158"/>
      <c r="NXH152" s="158"/>
      <c r="NXI152" s="158"/>
      <c r="NXJ152" s="158"/>
      <c r="NXK152" s="158"/>
      <c r="NXL152" s="158"/>
      <c r="NXM152" s="158"/>
      <c r="NXN152" s="158"/>
      <c r="NXO152" s="158"/>
      <c r="NXP152" s="158"/>
      <c r="NXQ152" s="158"/>
      <c r="NXR152" s="158"/>
      <c r="NXS152" s="158"/>
      <c r="NXT152" s="158"/>
      <c r="NXU152" s="158"/>
      <c r="NXV152" s="158"/>
      <c r="NXW152" s="158"/>
      <c r="NXX152" s="158"/>
      <c r="NXY152" s="158"/>
      <c r="NXZ152" s="158"/>
      <c r="NYA152" s="158"/>
      <c r="NYB152" s="158"/>
      <c r="NYC152" s="158"/>
      <c r="NYD152" s="158"/>
      <c r="NYE152" s="158"/>
      <c r="NYF152" s="158"/>
      <c r="NYG152" s="158"/>
      <c r="NYH152" s="158"/>
      <c r="NYI152" s="158"/>
      <c r="NYJ152" s="158"/>
      <c r="NYK152" s="158"/>
      <c r="NYL152" s="158"/>
      <c r="NYM152" s="158"/>
      <c r="NYN152" s="158"/>
      <c r="NYO152" s="158"/>
      <c r="NYP152" s="158"/>
      <c r="NYQ152" s="158"/>
      <c r="NYR152" s="158"/>
      <c r="NYS152" s="158"/>
      <c r="NYT152" s="158"/>
      <c r="NYU152" s="158"/>
      <c r="NYV152" s="158"/>
      <c r="NYW152" s="158"/>
      <c r="NYX152" s="158"/>
      <c r="NYY152" s="158"/>
      <c r="NYZ152" s="158"/>
      <c r="NZA152" s="158"/>
      <c r="NZB152" s="158"/>
      <c r="NZC152" s="158"/>
      <c r="NZD152" s="158"/>
      <c r="NZE152" s="158"/>
      <c r="NZF152" s="158"/>
      <c r="NZG152" s="158"/>
      <c r="NZH152" s="158"/>
      <c r="NZI152" s="158"/>
      <c r="NZJ152" s="158"/>
      <c r="NZK152" s="158"/>
      <c r="NZL152" s="158"/>
      <c r="NZM152" s="158"/>
      <c r="NZN152" s="158"/>
      <c r="NZO152" s="158"/>
      <c r="NZP152" s="158"/>
      <c r="NZQ152" s="158"/>
      <c r="NZR152" s="158"/>
      <c r="NZS152" s="158"/>
      <c r="NZT152" s="158"/>
      <c r="NZU152" s="158"/>
      <c r="NZV152" s="158"/>
      <c r="NZW152" s="158"/>
      <c r="NZX152" s="158"/>
      <c r="NZY152" s="158"/>
      <c r="NZZ152" s="158"/>
      <c r="OAA152" s="158"/>
      <c r="OAB152" s="158"/>
      <c r="OAC152" s="158"/>
      <c r="OAD152" s="158"/>
      <c r="OAE152" s="158"/>
      <c r="OAF152" s="158"/>
      <c r="OAG152" s="158"/>
      <c r="OAH152" s="158"/>
      <c r="OAI152" s="158"/>
      <c r="OAJ152" s="158"/>
      <c r="OAK152" s="158"/>
      <c r="OAL152" s="158"/>
      <c r="OAM152" s="158"/>
      <c r="OAN152" s="158"/>
      <c r="OAO152" s="158"/>
      <c r="OAP152" s="158"/>
      <c r="OAQ152" s="158"/>
      <c r="OAR152" s="158"/>
      <c r="OAS152" s="158"/>
      <c r="OAT152" s="158"/>
      <c r="OAU152" s="158"/>
      <c r="OAV152" s="158"/>
      <c r="OAW152" s="158"/>
      <c r="OAX152" s="158"/>
      <c r="OAY152" s="158"/>
      <c r="OAZ152" s="158"/>
      <c r="OBA152" s="158"/>
      <c r="OBB152" s="158"/>
      <c r="OBC152" s="158"/>
      <c r="OBD152" s="158"/>
      <c r="OBE152" s="158"/>
      <c r="OBF152" s="158"/>
      <c r="OBG152" s="158"/>
      <c r="OBH152" s="158"/>
      <c r="OBI152" s="158"/>
      <c r="OBJ152" s="158"/>
      <c r="OBK152" s="158"/>
      <c r="OBL152" s="158"/>
      <c r="OBM152" s="158"/>
      <c r="OBN152" s="158"/>
      <c r="OBO152" s="158"/>
      <c r="OBP152" s="158"/>
      <c r="OBQ152" s="158"/>
      <c r="OBR152" s="158"/>
      <c r="OBS152" s="158"/>
      <c r="OBT152" s="158"/>
      <c r="OBU152" s="158"/>
      <c r="OBV152" s="158"/>
      <c r="OBW152" s="158"/>
      <c r="OBX152" s="158"/>
      <c r="OBY152" s="158"/>
      <c r="OBZ152" s="158"/>
      <c r="OCA152" s="158"/>
      <c r="OCB152" s="158"/>
      <c r="OCC152" s="158"/>
      <c r="OCD152" s="158"/>
      <c r="OCE152" s="158"/>
      <c r="OCF152" s="158"/>
      <c r="OCG152" s="158"/>
      <c r="OCH152" s="158"/>
      <c r="OCI152" s="158"/>
      <c r="OCJ152" s="158"/>
      <c r="OCK152" s="158"/>
      <c r="OCL152" s="158"/>
      <c r="OCM152" s="158"/>
      <c r="OCN152" s="158"/>
      <c r="OCO152" s="158"/>
      <c r="OCP152" s="158"/>
      <c r="OCQ152" s="158"/>
      <c r="OCR152" s="158"/>
      <c r="OCS152" s="158"/>
      <c r="OCT152" s="158"/>
      <c r="OCU152" s="158"/>
      <c r="OCV152" s="158"/>
      <c r="OCW152" s="158"/>
      <c r="OCX152" s="158"/>
      <c r="OCY152" s="158"/>
      <c r="OCZ152" s="158"/>
      <c r="ODA152" s="158"/>
      <c r="ODB152" s="158"/>
      <c r="ODC152" s="158"/>
      <c r="ODD152" s="158"/>
      <c r="ODE152" s="158"/>
      <c r="ODF152" s="158"/>
      <c r="ODG152" s="158"/>
      <c r="ODH152" s="158"/>
      <c r="ODI152" s="158"/>
      <c r="ODJ152" s="158"/>
      <c r="ODK152" s="158"/>
      <c r="ODL152" s="158"/>
      <c r="ODM152" s="158"/>
      <c r="ODN152" s="158"/>
      <c r="ODO152" s="158"/>
      <c r="ODP152" s="158"/>
      <c r="ODQ152" s="158"/>
      <c r="ODR152" s="158"/>
      <c r="ODS152" s="158"/>
      <c r="ODT152" s="158"/>
      <c r="ODU152" s="158"/>
      <c r="ODV152" s="158"/>
      <c r="ODW152" s="158"/>
      <c r="ODX152" s="158"/>
      <c r="ODY152" s="158"/>
      <c r="ODZ152" s="158"/>
      <c r="OEA152" s="158"/>
      <c r="OEB152" s="158"/>
      <c r="OEC152" s="158"/>
      <c r="OED152" s="158"/>
      <c r="OEE152" s="158"/>
      <c r="OEF152" s="158"/>
      <c r="OEG152" s="158"/>
      <c r="OEH152" s="158"/>
      <c r="OEI152" s="158"/>
      <c r="OEJ152" s="158"/>
      <c r="OEK152" s="158"/>
      <c r="OEL152" s="158"/>
      <c r="OEM152" s="158"/>
      <c r="OEN152" s="158"/>
      <c r="OEO152" s="158"/>
      <c r="OEP152" s="158"/>
      <c r="OEQ152" s="158"/>
      <c r="OER152" s="158"/>
      <c r="OES152" s="158"/>
      <c r="OET152" s="158"/>
      <c r="OEU152" s="158"/>
      <c r="OEV152" s="158"/>
      <c r="OEW152" s="158"/>
      <c r="OEX152" s="158"/>
      <c r="OEY152" s="158"/>
      <c r="OEZ152" s="158"/>
      <c r="OFA152" s="158"/>
      <c r="OFB152" s="158"/>
      <c r="OFC152" s="158"/>
      <c r="OFD152" s="158"/>
      <c r="OFE152" s="158"/>
      <c r="OFF152" s="158"/>
      <c r="OFG152" s="158"/>
      <c r="OFH152" s="158"/>
      <c r="OFI152" s="158"/>
      <c r="OFJ152" s="158"/>
      <c r="OFK152" s="158"/>
      <c r="OFL152" s="158"/>
      <c r="OFM152" s="158"/>
      <c r="OFN152" s="158"/>
      <c r="OFO152" s="158"/>
      <c r="OFP152" s="158"/>
      <c r="OFQ152" s="158"/>
      <c r="OFR152" s="158"/>
      <c r="OFS152" s="158"/>
      <c r="OFT152" s="158"/>
      <c r="OFU152" s="158"/>
      <c r="OFV152" s="158"/>
      <c r="OFW152" s="158"/>
      <c r="OFX152" s="158"/>
      <c r="OFY152" s="158"/>
      <c r="OFZ152" s="158"/>
      <c r="OGA152" s="158"/>
      <c r="OGB152" s="158"/>
      <c r="OGC152" s="158"/>
      <c r="OGD152" s="158"/>
      <c r="OGE152" s="158"/>
      <c r="OGF152" s="158"/>
      <c r="OGG152" s="158"/>
      <c r="OGH152" s="158"/>
      <c r="OGI152" s="158"/>
      <c r="OGJ152" s="158"/>
      <c r="OGK152" s="158"/>
      <c r="OGL152" s="158"/>
      <c r="OGM152" s="158"/>
      <c r="OGN152" s="158"/>
      <c r="OGO152" s="158"/>
      <c r="OGP152" s="158"/>
      <c r="OGQ152" s="158"/>
      <c r="OGR152" s="158"/>
      <c r="OGS152" s="158"/>
      <c r="OGT152" s="158"/>
      <c r="OGU152" s="158"/>
      <c r="OGV152" s="158"/>
      <c r="OGW152" s="158"/>
      <c r="OGX152" s="158"/>
      <c r="OGY152" s="158"/>
      <c r="OGZ152" s="158"/>
      <c r="OHA152" s="158"/>
      <c r="OHB152" s="158"/>
      <c r="OHC152" s="158"/>
      <c r="OHD152" s="158"/>
      <c r="OHE152" s="158"/>
      <c r="OHF152" s="158"/>
      <c r="OHG152" s="158"/>
      <c r="OHH152" s="158"/>
      <c r="OHI152" s="158"/>
      <c r="OHJ152" s="158"/>
      <c r="OHK152" s="158"/>
      <c r="OHL152" s="158"/>
      <c r="OHM152" s="158"/>
      <c r="OHN152" s="158"/>
      <c r="OHO152" s="158"/>
      <c r="OHP152" s="158"/>
      <c r="OHQ152" s="158"/>
      <c r="OHR152" s="158"/>
      <c r="OHS152" s="158"/>
      <c r="OHT152" s="158"/>
      <c r="OHU152" s="158"/>
      <c r="OHV152" s="158"/>
      <c r="OHW152" s="158"/>
      <c r="OHX152" s="158"/>
      <c r="OHY152" s="158"/>
      <c r="OHZ152" s="158"/>
      <c r="OIA152" s="158"/>
      <c r="OIB152" s="158"/>
      <c r="OIC152" s="158"/>
      <c r="OID152" s="158"/>
      <c r="OIE152" s="158"/>
      <c r="OIF152" s="158"/>
      <c r="OIG152" s="158"/>
      <c r="OIH152" s="158"/>
      <c r="OII152" s="158"/>
      <c r="OIJ152" s="158"/>
      <c r="OIK152" s="158"/>
      <c r="OIL152" s="158"/>
      <c r="OIM152" s="158"/>
      <c r="OIN152" s="158"/>
      <c r="OIO152" s="158"/>
      <c r="OIP152" s="158"/>
      <c r="OIQ152" s="158"/>
      <c r="OIR152" s="158"/>
      <c r="OIS152" s="158"/>
      <c r="OIT152" s="158"/>
      <c r="OIU152" s="158"/>
      <c r="OIV152" s="158"/>
      <c r="OIW152" s="158"/>
      <c r="OIX152" s="158"/>
      <c r="OIY152" s="158"/>
      <c r="OIZ152" s="158"/>
      <c r="OJA152" s="158"/>
      <c r="OJB152" s="158"/>
      <c r="OJC152" s="158"/>
      <c r="OJD152" s="158"/>
      <c r="OJE152" s="158"/>
      <c r="OJF152" s="158"/>
      <c r="OJG152" s="158"/>
      <c r="OJH152" s="158"/>
      <c r="OJI152" s="158"/>
      <c r="OJJ152" s="158"/>
      <c r="OJK152" s="158"/>
      <c r="OJL152" s="158"/>
      <c r="OJM152" s="158"/>
      <c r="OJN152" s="158"/>
      <c r="OJO152" s="158"/>
      <c r="OJP152" s="158"/>
      <c r="OJQ152" s="158"/>
      <c r="OJR152" s="158"/>
      <c r="OJS152" s="158"/>
      <c r="OJT152" s="158"/>
      <c r="OJU152" s="158"/>
      <c r="OJV152" s="158"/>
      <c r="OJW152" s="158"/>
      <c r="OJX152" s="158"/>
      <c r="OJY152" s="158"/>
      <c r="OJZ152" s="158"/>
      <c r="OKA152" s="158"/>
      <c r="OKB152" s="158"/>
      <c r="OKC152" s="158"/>
      <c r="OKD152" s="158"/>
      <c r="OKE152" s="158"/>
      <c r="OKF152" s="158"/>
      <c r="OKG152" s="158"/>
      <c r="OKH152" s="158"/>
      <c r="OKI152" s="158"/>
      <c r="OKJ152" s="158"/>
      <c r="OKK152" s="158"/>
      <c r="OKL152" s="158"/>
      <c r="OKM152" s="158"/>
      <c r="OKN152" s="158"/>
      <c r="OKO152" s="158"/>
      <c r="OKP152" s="158"/>
      <c r="OKQ152" s="158"/>
      <c r="OKR152" s="158"/>
      <c r="OKS152" s="158"/>
      <c r="OKT152" s="158"/>
      <c r="OKU152" s="158"/>
      <c r="OKV152" s="158"/>
      <c r="OKW152" s="158"/>
      <c r="OKX152" s="158"/>
      <c r="OKY152" s="158"/>
      <c r="OKZ152" s="158"/>
      <c r="OLA152" s="158"/>
      <c r="OLB152" s="158"/>
      <c r="OLC152" s="158"/>
      <c r="OLD152" s="158"/>
      <c r="OLE152" s="158"/>
      <c r="OLF152" s="158"/>
      <c r="OLG152" s="158"/>
      <c r="OLH152" s="158"/>
      <c r="OLI152" s="158"/>
      <c r="OLJ152" s="158"/>
      <c r="OLK152" s="158"/>
      <c r="OLL152" s="158"/>
      <c r="OLM152" s="158"/>
      <c r="OLN152" s="158"/>
      <c r="OLO152" s="158"/>
      <c r="OLP152" s="158"/>
      <c r="OLQ152" s="158"/>
      <c r="OLR152" s="158"/>
      <c r="OLS152" s="158"/>
      <c r="OLT152" s="158"/>
      <c r="OLU152" s="158"/>
      <c r="OLV152" s="158"/>
      <c r="OLW152" s="158"/>
      <c r="OLX152" s="158"/>
      <c r="OLY152" s="158"/>
      <c r="OLZ152" s="158"/>
      <c r="OMA152" s="158"/>
      <c r="OMB152" s="158"/>
      <c r="OMC152" s="158"/>
      <c r="OMD152" s="158"/>
      <c r="OME152" s="158"/>
      <c r="OMF152" s="158"/>
      <c r="OMG152" s="158"/>
      <c r="OMH152" s="158"/>
      <c r="OMI152" s="158"/>
      <c r="OMJ152" s="158"/>
      <c r="OMK152" s="158"/>
      <c r="OML152" s="158"/>
      <c r="OMM152" s="158"/>
      <c r="OMN152" s="158"/>
      <c r="OMO152" s="158"/>
      <c r="OMP152" s="158"/>
      <c r="OMQ152" s="158"/>
      <c r="OMR152" s="158"/>
      <c r="OMS152" s="158"/>
      <c r="OMT152" s="158"/>
      <c r="OMU152" s="158"/>
      <c r="OMV152" s="158"/>
      <c r="OMW152" s="158"/>
      <c r="OMX152" s="158"/>
      <c r="OMY152" s="158"/>
      <c r="OMZ152" s="158"/>
      <c r="ONA152" s="158"/>
      <c r="ONB152" s="158"/>
      <c r="ONC152" s="158"/>
      <c r="OND152" s="158"/>
      <c r="ONE152" s="158"/>
      <c r="ONF152" s="158"/>
      <c r="ONG152" s="158"/>
      <c r="ONH152" s="158"/>
      <c r="ONI152" s="158"/>
      <c r="ONJ152" s="158"/>
      <c r="ONK152" s="158"/>
      <c r="ONL152" s="158"/>
      <c r="ONM152" s="158"/>
      <c r="ONN152" s="158"/>
      <c r="ONO152" s="158"/>
      <c r="ONP152" s="158"/>
      <c r="ONQ152" s="158"/>
      <c r="ONR152" s="158"/>
      <c r="ONS152" s="158"/>
      <c r="ONT152" s="158"/>
      <c r="ONU152" s="158"/>
      <c r="ONV152" s="158"/>
      <c r="ONW152" s="158"/>
      <c r="ONX152" s="158"/>
      <c r="ONY152" s="158"/>
      <c r="ONZ152" s="158"/>
      <c r="OOA152" s="158"/>
      <c r="OOB152" s="158"/>
      <c r="OOC152" s="158"/>
      <c r="OOD152" s="158"/>
      <c r="OOE152" s="158"/>
      <c r="OOF152" s="158"/>
      <c r="OOG152" s="158"/>
      <c r="OOH152" s="158"/>
      <c r="OOI152" s="158"/>
      <c r="OOJ152" s="158"/>
      <c r="OOK152" s="158"/>
      <c r="OOL152" s="158"/>
      <c r="OOM152" s="158"/>
      <c r="OON152" s="158"/>
      <c r="OOO152" s="158"/>
      <c r="OOP152" s="158"/>
      <c r="OOQ152" s="158"/>
      <c r="OOR152" s="158"/>
      <c r="OOS152" s="158"/>
      <c r="OOT152" s="158"/>
      <c r="OOU152" s="158"/>
      <c r="OOV152" s="158"/>
      <c r="OOW152" s="158"/>
      <c r="OOX152" s="158"/>
      <c r="OOY152" s="158"/>
      <c r="OOZ152" s="158"/>
      <c r="OPA152" s="158"/>
      <c r="OPB152" s="158"/>
      <c r="OPC152" s="158"/>
      <c r="OPD152" s="158"/>
      <c r="OPE152" s="158"/>
      <c r="OPF152" s="158"/>
      <c r="OPG152" s="158"/>
      <c r="OPH152" s="158"/>
      <c r="OPI152" s="158"/>
      <c r="OPJ152" s="158"/>
      <c r="OPK152" s="158"/>
      <c r="OPL152" s="158"/>
      <c r="OPM152" s="158"/>
      <c r="OPN152" s="158"/>
      <c r="OPO152" s="158"/>
      <c r="OPP152" s="158"/>
      <c r="OPQ152" s="158"/>
      <c r="OPR152" s="158"/>
      <c r="OPS152" s="158"/>
      <c r="OPT152" s="158"/>
      <c r="OPU152" s="158"/>
      <c r="OPV152" s="158"/>
      <c r="OPW152" s="158"/>
      <c r="OPX152" s="158"/>
      <c r="OPY152" s="158"/>
      <c r="OPZ152" s="158"/>
      <c r="OQA152" s="158"/>
      <c r="OQB152" s="158"/>
      <c r="OQC152" s="158"/>
      <c r="OQD152" s="158"/>
      <c r="OQE152" s="158"/>
      <c r="OQF152" s="158"/>
      <c r="OQG152" s="158"/>
      <c r="OQH152" s="158"/>
      <c r="OQI152" s="158"/>
      <c r="OQJ152" s="158"/>
      <c r="OQK152" s="158"/>
      <c r="OQL152" s="158"/>
      <c r="OQM152" s="158"/>
      <c r="OQN152" s="158"/>
      <c r="OQO152" s="158"/>
      <c r="OQP152" s="158"/>
      <c r="OQQ152" s="158"/>
      <c r="OQR152" s="158"/>
      <c r="OQS152" s="158"/>
      <c r="OQT152" s="158"/>
      <c r="OQU152" s="158"/>
      <c r="OQV152" s="158"/>
      <c r="OQW152" s="158"/>
      <c r="OQX152" s="158"/>
      <c r="OQY152" s="158"/>
      <c r="OQZ152" s="158"/>
      <c r="ORA152" s="158"/>
      <c r="ORB152" s="158"/>
      <c r="ORC152" s="158"/>
      <c r="ORD152" s="158"/>
      <c r="ORE152" s="158"/>
      <c r="ORF152" s="158"/>
      <c r="ORG152" s="158"/>
      <c r="ORH152" s="158"/>
      <c r="ORI152" s="158"/>
      <c r="ORJ152" s="158"/>
      <c r="ORK152" s="158"/>
      <c r="ORL152" s="158"/>
      <c r="ORM152" s="158"/>
      <c r="ORN152" s="158"/>
      <c r="ORO152" s="158"/>
      <c r="ORP152" s="158"/>
      <c r="ORQ152" s="158"/>
      <c r="ORR152" s="158"/>
      <c r="ORS152" s="158"/>
      <c r="ORT152" s="158"/>
      <c r="ORU152" s="158"/>
      <c r="ORV152" s="158"/>
      <c r="ORW152" s="158"/>
      <c r="ORX152" s="158"/>
      <c r="ORY152" s="158"/>
      <c r="ORZ152" s="158"/>
      <c r="OSA152" s="158"/>
      <c r="OSB152" s="158"/>
      <c r="OSC152" s="158"/>
      <c r="OSD152" s="158"/>
      <c r="OSE152" s="158"/>
      <c r="OSF152" s="158"/>
      <c r="OSG152" s="158"/>
      <c r="OSH152" s="158"/>
      <c r="OSI152" s="158"/>
      <c r="OSJ152" s="158"/>
      <c r="OSK152" s="158"/>
      <c r="OSL152" s="158"/>
      <c r="OSM152" s="158"/>
      <c r="OSN152" s="158"/>
      <c r="OSO152" s="158"/>
      <c r="OSP152" s="158"/>
      <c r="OSQ152" s="158"/>
      <c r="OSR152" s="158"/>
      <c r="OSS152" s="158"/>
      <c r="OST152" s="158"/>
      <c r="OSU152" s="158"/>
      <c r="OSV152" s="158"/>
      <c r="OSW152" s="158"/>
      <c r="OSX152" s="158"/>
      <c r="OSY152" s="158"/>
      <c r="OSZ152" s="158"/>
      <c r="OTA152" s="158"/>
      <c r="OTB152" s="158"/>
      <c r="OTC152" s="158"/>
      <c r="OTD152" s="158"/>
      <c r="OTE152" s="158"/>
      <c r="OTF152" s="158"/>
      <c r="OTG152" s="158"/>
      <c r="OTH152" s="158"/>
      <c r="OTI152" s="158"/>
      <c r="OTJ152" s="158"/>
      <c r="OTK152" s="158"/>
      <c r="OTL152" s="158"/>
      <c r="OTM152" s="158"/>
      <c r="OTN152" s="158"/>
      <c r="OTO152" s="158"/>
      <c r="OTP152" s="158"/>
      <c r="OTQ152" s="158"/>
      <c r="OTR152" s="158"/>
      <c r="OTS152" s="158"/>
      <c r="OTT152" s="158"/>
      <c r="OTU152" s="158"/>
      <c r="OTV152" s="158"/>
      <c r="OTW152" s="158"/>
      <c r="OTX152" s="158"/>
      <c r="OTY152" s="158"/>
      <c r="OTZ152" s="158"/>
      <c r="OUA152" s="158"/>
      <c r="OUB152" s="158"/>
      <c r="OUC152" s="158"/>
      <c r="OUD152" s="158"/>
      <c r="OUE152" s="158"/>
      <c r="OUF152" s="158"/>
      <c r="OUG152" s="158"/>
      <c r="OUH152" s="158"/>
      <c r="OUI152" s="158"/>
      <c r="OUJ152" s="158"/>
      <c r="OUK152" s="158"/>
      <c r="OUL152" s="158"/>
      <c r="OUM152" s="158"/>
      <c r="OUN152" s="158"/>
      <c r="OUO152" s="158"/>
      <c r="OUP152" s="158"/>
      <c r="OUQ152" s="158"/>
      <c r="OUR152" s="158"/>
      <c r="OUS152" s="158"/>
      <c r="OUT152" s="158"/>
      <c r="OUU152" s="158"/>
      <c r="OUV152" s="158"/>
      <c r="OUW152" s="158"/>
      <c r="OUX152" s="158"/>
      <c r="OUY152" s="158"/>
      <c r="OUZ152" s="158"/>
      <c r="OVA152" s="158"/>
      <c r="OVB152" s="158"/>
      <c r="OVC152" s="158"/>
      <c r="OVD152" s="158"/>
      <c r="OVE152" s="158"/>
      <c r="OVF152" s="158"/>
      <c r="OVG152" s="158"/>
      <c r="OVH152" s="158"/>
      <c r="OVI152" s="158"/>
      <c r="OVJ152" s="158"/>
      <c r="OVK152" s="158"/>
      <c r="OVL152" s="158"/>
      <c r="OVM152" s="158"/>
      <c r="OVN152" s="158"/>
      <c r="OVO152" s="158"/>
      <c r="OVP152" s="158"/>
      <c r="OVQ152" s="158"/>
      <c r="OVR152" s="158"/>
      <c r="OVS152" s="158"/>
      <c r="OVT152" s="158"/>
      <c r="OVU152" s="158"/>
      <c r="OVV152" s="158"/>
      <c r="OVW152" s="158"/>
      <c r="OVX152" s="158"/>
      <c r="OVY152" s="158"/>
      <c r="OVZ152" s="158"/>
      <c r="OWA152" s="158"/>
      <c r="OWB152" s="158"/>
      <c r="OWC152" s="158"/>
      <c r="OWD152" s="158"/>
      <c r="OWE152" s="158"/>
      <c r="OWF152" s="158"/>
      <c r="OWG152" s="158"/>
      <c r="OWH152" s="158"/>
      <c r="OWI152" s="158"/>
      <c r="OWJ152" s="158"/>
      <c r="OWK152" s="158"/>
      <c r="OWL152" s="158"/>
      <c r="OWM152" s="158"/>
      <c r="OWN152" s="158"/>
      <c r="OWO152" s="158"/>
      <c r="OWP152" s="158"/>
      <c r="OWQ152" s="158"/>
      <c r="OWR152" s="158"/>
      <c r="OWS152" s="158"/>
      <c r="OWT152" s="158"/>
      <c r="OWU152" s="158"/>
      <c r="OWV152" s="158"/>
      <c r="OWW152" s="158"/>
      <c r="OWX152" s="158"/>
      <c r="OWY152" s="158"/>
      <c r="OWZ152" s="158"/>
      <c r="OXA152" s="158"/>
      <c r="OXB152" s="158"/>
      <c r="OXC152" s="158"/>
      <c r="OXD152" s="158"/>
      <c r="OXE152" s="158"/>
      <c r="OXF152" s="158"/>
      <c r="OXG152" s="158"/>
      <c r="OXH152" s="158"/>
      <c r="OXI152" s="158"/>
      <c r="OXJ152" s="158"/>
      <c r="OXK152" s="158"/>
      <c r="OXL152" s="158"/>
      <c r="OXM152" s="158"/>
      <c r="OXN152" s="158"/>
      <c r="OXO152" s="158"/>
      <c r="OXP152" s="158"/>
      <c r="OXQ152" s="158"/>
      <c r="OXR152" s="158"/>
      <c r="OXS152" s="158"/>
      <c r="OXT152" s="158"/>
      <c r="OXU152" s="158"/>
      <c r="OXV152" s="158"/>
      <c r="OXW152" s="158"/>
      <c r="OXX152" s="158"/>
      <c r="OXY152" s="158"/>
      <c r="OXZ152" s="158"/>
      <c r="OYA152" s="158"/>
      <c r="OYB152" s="158"/>
      <c r="OYC152" s="158"/>
      <c r="OYD152" s="158"/>
      <c r="OYE152" s="158"/>
      <c r="OYF152" s="158"/>
      <c r="OYG152" s="158"/>
      <c r="OYH152" s="158"/>
      <c r="OYI152" s="158"/>
      <c r="OYJ152" s="158"/>
      <c r="OYK152" s="158"/>
      <c r="OYL152" s="158"/>
      <c r="OYM152" s="158"/>
      <c r="OYN152" s="158"/>
      <c r="OYO152" s="158"/>
      <c r="OYP152" s="158"/>
      <c r="OYQ152" s="158"/>
      <c r="OYR152" s="158"/>
      <c r="OYS152" s="158"/>
      <c r="OYT152" s="158"/>
      <c r="OYU152" s="158"/>
      <c r="OYV152" s="158"/>
      <c r="OYW152" s="158"/>
      <c r="OYX152" s="158"/>
      <c r="OYY152" s="158"/>
      <c r="OYZ152" s="158"/>
      <c r="OZA152" s="158"/>
      <c r="OZB152" s="158"/>
      <c r="OZC152" s="158"/>
      <c r="OZD152" s="158"/>
      <c r="OZE152" s="158"/>
      <c r="OZF152" s="158"/>
      <c r="OZG152" s="158"/>
      <c r="OZH152" s="158"/>
      <c r="OZI152" s="158"/>
      <c r="OZJ152" s="158"/>
      <c r="OZK152" s="158"/>
      <c r="OZL152" s="158"/>
      <c r="OZM152" s="158"/>
      <c r="OZN152" s="158"/>
      <c r="OZO152" s="158"/>
      <c r="OZP152" s="158"/>
      <c r="OZQ152" s="158"/>
      <c r="OZR152" s="158"/>
      <c r="OZS152" s="158"/>
      <c r="OZT152" s="158"/>
      <c r="OZU152" s="158"/>
      <c r="OZV152" s="158"/>
      <c r="OZW152" s="158"/>
      <c r="OZX152" s="158"/>
      <c r="OZY152" s="158"/>
      <c r="OZZ152" s="158"/>
      <c r="PAA152" s="158"/>
      <c r="PAB152" s="158"/>
      <c r="PAC152" s="158"/>
      <c r="PAD152" s="158"/>
      <c r="PAE152" s="158"/>
      <c r="PAF152" s="158"/>
      <c r="PAG152" s="158"/>
      <c r="PAH152" s="158"/>
      <c r="PAI152" s="158"/>
      <c r="PAJ152" s="158"/>
      <c r="PAK152" s="158"/>
      <c r="PAL152" s="158"/>
      <c r="PAM152" s="158"/>
      <c r="PAN152" s="158"/>
      <c r="PAO152" s="158"/>
      <c r="PAP152" s="158"/>
      <c r="PAQ152" s="158"/>
      <c r="PAR152" s="158"/>
      <c r="PAS152" s="158"/>
      <c r="PAT152" s="158"/>
      <c r="PAU152" s="158"/>
      <c r="PAV152" s="158"/>
      <c r="PAW152" s="158"/>
      <c r="PAX152" s="158"/>
      <c r="PAY152" s="158"/>
      <c r="PAZ152" s="158"/>
      <c r="PBA152" s="158"/>
      <c r="PBB152" s="158"/>
      <c r="PBC152" s="158"/>
      <c r="PBD152" s="158"/>
      <c r="PBE152" s="158"/>
      <c r="PBF152" s="158"/>
      <c r="PBG152" s="158"/>
      <c r="PBH152" s="158"/>
      <c r="PBI152" s="158"/>
      <c r="PBJ152" s="158"/>
      <c r="PBK152" s="158"/>
      <c r="PBL152" s="158"/>
      <c r="PBM152" s="158"/>
      <c r="PBN152" s="158"/>
      <c r="PBO152" s="158"/>
      <c r="PBP152" s="158"/>
      <c r="PBQ152" s="158"/>
      <c r="PBR152" s="158"/>
      <c r="PBS152" s="158"/>
      <c r="PBT152" s="158"/>
      <c r="PBU152" s="158"/>
      <c r="PBV152" s="158"/>
      <c r="PBW152" s="158"/>
      <c r="PBX152" s="158"/>
      <c r="PBY152" s="158"/>
      <c r="PBZ152" s="158"/>
      <c r="PCA152" s="158"/>
      <c r="PCB152" s="158"/>
      <c r="PCC152" s="158"/>
      <c r="PCD152" s="158"/>
      <c r="PCE152" s="158"/>
      <c r="PCF152" s="158"/>
      <c r="PCG152" s="158"/>
      <c r="PCH152" s="158"/>
      <c r="PCI152" s="158"/>
      <c r="PCJ152" s="158"/>
      <c r="PCK152" s="158"/>
      <c r="PCL152" s="158"/>
      <c r="PCM152" s="158"/>
      <c r="PCN152" s="158"/>
      <c r="PCO152" s="158"/>
      <c r="PCP152" s="158"/>
      <c r="PCQ152" s="158"/>
      <c r="PCR152" s="158"/>
      <c r="PCS152" s="158"/>
      <c r="PCT152" s="158"/>
      <c r="PCU152" s="158"/>
      <c r="PCV152" s="158"/>
      <c r="PCW152" s="158"/>
      <c r="PCX152" s="158"/>
      <c r="PCY152" s="158"/>
      <c r="PCZ152" s="158"/>
      <c r="PDA152" s="158"/>
      <c r="PDB152" s="158"/>
      <c r="PDC152" s="158"/>
      <c r="PDD152" s="158"/>
      <c r="PDE152" s="158"/>
      <c r="PDF152" s="158"/>
      <c r="PDG152" s="158"/>
      <c r="PDH152" s="158"/>
      <c r="PDI152" s="158"/>
      <c r="PDJ152" s="158"/>
      <c r="PDK152" s="158"/>
      <c r="PDL152" s="158"/>
      <c r="PDM152" s="158"/>
      <c r="PDN152" s="158"/>
      <c r="PDO152" s="158"/>
      <c r="PDP152" s="158"/>
      <c r="PDQ152" s="158"/>
      <c r="PDR152" s="158"/>
      <c r="PDS152" s="158"/>
      <c r="PDT152" s="158"/>
      <c r="PDU152" s="158"/>
      <c r="PDV152" s="158"/>
      <c r="PDW152" s="158"/>
      <c r="PDX152" s="158"/>
      <c r="PDY152" s="158"/>
      <c r="PDZ152" s="158"/>
      <c r="PEA152" s="158"/>
      <c r="PEB152" s="158"/>
      <c r="PEC152" s="158"/>
      <c r="PED152" s="158"/>
      <c r="PEE152" s="158"/>
      <c r="PEF152" s="158"/>
      <c r="PEG152" s="158"/>
      <c r="PEH152" s="158"/>
      <c r="PEI152" s="158"/>
      <c r="PEJ152" s="158"/>
      <c r="PEK152" s="158"/>
      <c r="PEL152" s="158"/>
      <c r="PEM152" s="158"/>
      <c r="PEN152" s="158"/>
      <c r="PEO152" s="158"/>
      <c r="PEP152" s="158"/>
      <c r="PEQ152" s="158"/>
      <c r="PER152" s="158"/>
      <c r="PES152" s="158"/>
      <c r="PET152" s="158"/>
      <c r="PEU152" s="158"/>
      <c r="PEV152" s="158"/>
      <c r="PEW152" s="158"/>
      <c r="PEX152" s="158"/>
      <c r="PEY152" s="158"/>
      <c r="PEZ152" s="158"/>
      <c r="PFA152" s="158"/>
      <c r="PFB152" s="158"/>
      <c r="PFC152" s="158"/>
      <c r="PFD152" s="158"/>
      <c r="PFE152" s="158"/>
      <c r="PFF152" s="158"/>
      <c r="PFG152" s="158"/>
      <c r="PFH152" s="158"/>
      <c r="PFI152" s="158"/>
      <c r="PFJ152" s="158"/>
      <c r="PFK152" s="158"/>
      <c r="PFL152" s="158"/>
      <c r="PFM152" s="158"/>
      <c r="PFN152" s="158"/>
      <c r="PFO152" s="158"/>
      <c r="PFP152" s="158"/>
      <c r="PFQ152" s="158"/>
      <c r="PFR152" s="158"/>
      <c r="PFS152" s="158"/>
      <c r="PFT152" s="158"/>
      <c r="PFU152" s="158"/>
      <c r="PFV152" s="158"/>
      <c r="PFW152" s="158"/>
      <c r="PFX152" s="158"/>
      <c r="PFY152" s="158"/>
      <c r="PFZ152" s="158"/>
      <c r="PGA152" s="158"/>
      <c r="PGB152" s="158"/>
      <c r="PGC152" s="158"/>
      <c r="PGD152" s="158"/>
      <c r="PGE152" s="158"/>
      <c r="PGF152" s="158"/>
      <c r="PGG152" s="158"/>
      <c r="PGH152" s="158"/>
      <c r="PGI152" s="158"/>
      <c r="PGJ152" s="158"/>
      <c r="PGK152" s="158"/>
      <c r="PGL152" s="158"/>
      <c r="PGM152" s="158"/>
      <c r="PGN152" s="158"/>
      <c r="PGO152" s="158"/>
      <c r="PGP152" s="158"/>
      <c r="PGQ152" s="158"/>
      <c r="PGR152" s="158"/>
      <c r="PGS152" s="158"/>
      <c r="PGT152" s="158"/>
      <c r="PGU152" s="158"/>
      <c r="PGV152" s="158"/>
      <c r="PGW152" s="158"/>
      <c r="PGX152" s="158"/>
      <c r="PGY152" s="158"/>
      <c r="PGZ152" s="158"/>
      <c r="PHA152" s="158"/>
      <c r="PHB152" s="158"/>
      <c r="PHC152" s="158"/>
      <c r="PHD152" s="158"/>
      <c r="PHE152" s="158"/>
      <c r="PHF152" s="158"/>
      <c r="PHG152" s="158"/>
      <c r="PHH152" s="158"/>
      <c r="PHI152" s="158"/>
      <c r="PHJ152" s="158"/>
      <c r="PHK152" s="158"/>
      <c r="PHL152" s="158"/>
      <c r="PHM152" s="158"/>
      <c r="PHN152" s="158"/>
      <c r="PHO152" s="158"/>
      <c r="PHP152" s="158"/>
      <c r="PHQ152" s="158"/>
      <c r="PHR152" s="158"/>
      <c r="PHS152" s="158"/>
      <c r="PHT152" s="158"/>
      <c r="PHU152" s="158"/>
      <c r="PHV152" s="158"/>
      <c r="PHW152" s="158"/>
      <c r="PHX152" s="158"/>
      <c r="PHY152" s="158"/>
      <c r="PHZ152" s="158"/>
      <c r="PIA152" s="158"/>
      <c r="PIB152" s="158"/>
      <c r="PIC152" s="158"/>
      <c r="PID152" s="158"/>
      <c r="PIE152" s="158"/>
      <c r="PIF152" s="158"/>
      <c r="PIG152" s="158"/>
      <c r="PIH152" s="158"/>
      <c r="PII152" s="158"/>
      <c r="PIJ152" s="158"/>
      <c r="PIK152" s="158"/>
      <c r="PIL152" s="158"/>
      <c r="PIM152" s="158"/>
      <c r="PIN152" s="158"/>
      <c r="PIO152" s="158"/>
      <c r="PIP152" s="158"/>
      <c r="PIQ152" s="158"/>
      <c r="PIR152" s="158"/>
      <c r="PIS152" s="158"/>
      <c r="PIT152" s="158"/>
      <c r="PIU152" s="158"/>
      <c r="PIV152" s="158"/>
      <c r="PIW152" s="158"/>
      <c r="PIX152" s="158"/>
      <c r="PIY152" s="158"/>
      <c r="PIZ152" s="158"/>
      <c r="PJA152" s="158"/>
      <c r="PJB152" s="158"/>
      <c r="PJC152" s="158"/>
      <c r="PJD152" s="158"/>
      <c r="PJE152" s="158"/>
      <c r="PJF152" s="158"/>
      <c r="PJG152" s="158"/>
      <c r="PJH152" s="158"/>
      <c r="PJI152" s="158"/>
      <c r="PJJ152" s="158"/>
      <c r="PJK152" s="158"/>
      <c r="PJL152" s="158"/>
      <c r="PJM152" s="158"/>
      <c r="PJN152" s="158"/>
      <c r="PJO152" s="158"/>
      <c r="PJP152" s="158"/>
      <c r="PJQ152" s="158"/>
      <c r="PJR152" s="158"/>
      <c r="PJS152" s="158"/>
      <c r="PJT152" s="158"/>
      <c r="PJU152" s="158"/>
      <c r="PJV152" s="158"/>
      <c r="PJW152" s="158"/>
      <c r="PJX152" s="158"/>
      <c r="PJY152" s="158"/>
      <c r="PJZ152" s="158"/>
      <c r="PKA152" s="158"/>
      <c r="PKB152" s="158"/>
      <c r="PKC152" s="158"/>
      <c r="PKD152" s="158"/>
      <c r="PKE152" s="158"/>
      <c r="PKF152" s="158"/>
      <c r="PKG152" s="158"/>
      <c r="PKH152" s="158"/>
      <c r="PKI152" s="158"/>
      <c r="PKJ152" s="158"/>
      <c r="PKK152" s="158"/>
      <c r="PKL152" s="158"/>
      <c r="PKM152" s="158"/>
      <c r="PKN152" s="158"/>
      <c r="PKO152" s="158"/>
      <c r="PKP152" s="158"/>
      <c r="PKQ152" s="158"/>
      <c r="PKR152" s="158"/>
      <c r="PKS152" s="158"/>
      <c r="PKT152" s="158"/>
      <c r="PKU152" s="158"/>
      <c r="PKV152" s="158"/>
      <c r="PKW152" s="158"/>
      <c r="PKX152" s="158"/>
      <c r="PKY152" s="158"/>
      <c r="PKZ152" s="158"/>
      <c r="PLA152" s="158"/>
      <c r="PLB152" s="158"/>
      <c r="PLC152" s="158"/>
      <c r="PLD152" s="158"/>
      <c r="PLE152" s="158"/>
      <c r="PLF152" s="158"/>
      <c r="PLG152" s="158"/>
      <c r="PLH152" s="158"/>
      <c r="PLI152" s="158"/>
      <c r="PLJ152" s="158"/>
      <c r="PLK152" s="158"/>
      <c r="PLL152" s="158"/>
      <c r="PLM152" s="158"/>
      <c r="PLN152" s="158"/>
      <c r="PLO152" s="158"/>
      <c r="PLP152" s="158"/>
      <c r="PLQ152" s="158"/>
      <c r="PLR152" s="158"/>
      <c r="PLS152" s="158"/>
      <c r="PLT152" s="158"/>
      <c r="PLU152" s="158"/>
      <c r="PLV152" s="158"/>
      <c r="PLW152" s="158"/>
      <c r="PLX152" s="158"/>
      <c r="PLY152" s="158"/>
      <c r="PLZ152" s="158"/>
      <c r="PMA152" s="158"/>
      <c r="PMB152" s="158"/>
      <c r="PMC152" s="158"/>
      <c r="PMD152" s="158"/>
      <c r="PME152" s="158"/>
      <c r="PMF152" s="158"/>
      <c r="PMG152" s="158"/>
      <c r="PMH152" s="158"/>
      <c r="PMI152" s="158"/>
      <c r="PMJ152" s="158"/>
      <c r="PMK152" s="158"/>
      <c r="PML152" s="158"/>
      <c r="PMM152" s="158"/>
      <c r="PMN152" s="158"/>
      <c r="PMO152" s="158"/>
      <c r="PMP152" s="158"/>
      <c r="PMQ152" s="158"/>
      <c r="PMR152" s="158"/>
      <c r="PMS152" s="158"/>
      <c r="PMT152" s="158"/>
      <c r="PMU152" s="158"/>
      <c r="PMV152" s="158"/>
      <c r="PMW152" s="158"/>
      <c r="PMX152" s="158"/>
      <c r="PMY152" s="158"/>
      <c r="PMZ152" s="158"/>
      <c r="PNA152" s="158"/>
      <c r="PNB152" s="158"/>
      <c r="PNC152" s="158"/>
      <c r="PND152" s="158"/>
      <c r="PNE152" s="158"/>
      <c r="PNF152" s="158"/>
      <c r="PNG152" s="158"/>
      <c r="PNH152" s="158"/>
      <c r="PNI152" s="158"/>
      <c r="PNJ152" s="158"/>
      <c r="PNK152" s="158"/>
      <c r="PNL152" s="158"/>
      <c r="PNM152" s="158"/>
      <c r="PNN152" s="158"/>
      <c r="PNO152" s="158"/>
      <c r="PNP152" s="158"/>
      <c r="PNQ152" s="158"/>
      <c r="PNR152" s="158"/>
      <c r="PNS152" s="158"/>
      <c r="PNT152" s="158"/>
      <c r="PNU152" s="158"/>
      <c r="PNV152" s="158"/>
      <c r="PNW152" s="158"/>
      <c r="PNX152" s="158"/>
      <c r="PNY152" s="158"/>
      <c r="PNZ152" s="158"/>
      <c r="POA152" s="158"/>
      <c r="POB152" s="158"/>
      <c r="POC152" s="158"/>
      <c r="POD152" s="158"/>
      <c r="POE152" s="158"/>
      <c r="POF152" s="158"/>
      <c r="POG152" s="158"/>
      <c r="POH152" s="158"/>
      <c r="POI152" s="158"/>
      <c r="POJ152" s="158"/>
      <c r="POK152" s="158"/>
      <c r="POL152" s="158"/>
      <c r="POM152" s="158"/>
      <c r="PON152" s="158"/>
      <c r="POO152" s="158"/>
      <c r="POP152" s="158"/>
      <c r="POQ152" s="158"/>
      <c r="POR152" s="158"/>
      <c r="POS152" s="158"/>
      <c r="POT152" s="158"/>
      <c r="POU152" s="158"/>
      <c r="POV152" s="158"/>
      <c r="POW152" s="158"/>
      <c r="POX152" s="158"/>
      <c r="POY152" s="158"/>
      <c r="POZ152" s="158"/>
      <c r="PPA152" s="158"/>
      <c r="PPB152" s="158"/>
      <c r="PPC152" s="158"/>
      <c r="PPD152" s="158"/>
      <c r="PPE152" s="158"/>
      <c r="PPF152" s="158"/>
      <c r="PPG152" s="158"/>
      <c r="PPH152" s="158"/>
      <c r="PPI152" s="158"/>
      <c r="PPJ152" s="158"/>
      <c r="PPK152" s="158"/>
      <c r="PPL152" s="158"/>
      <c r="PPM152" s="158"/>
      <c r="PPN152" s="158"/>
      <c r="PPO152" s="158"/>
      <c r="PPP152" s="158"/>
      <c r="PPQ152" s="158"/>
      <c r="PPR152" s="158"/>
      <c r="PPS152" s="158"/>
      <c r="PPT152" s="158"/>
      <c r="PPU152" s="158"/>
      <c r="PPV152" s="158"/>
      <c r="PPW152" s="158"/>
      <c r="PPX152" s="158"/>
      <c r="PPY152" s="158"/>
      <c r="PPZ152" s="158"/>
      <c r="PQA152" s="158"/>
      <c r="PQB152" s="158"/>
      <c r="PQC152" s="158"/>
      <c r="PQD152" s="158"/>
      <c r="PQE152" s="158"/>
      <c r="PQF152" s="158"/>
      <c r="PQG152" s="158"/>
      <c r="PQH152" s="158"/>
      <c r="PQI152" s="158"/>
      <c r="PQJ152" s="158"/>
      <c r="PQK152" s="158"/>
      <c r="PQL152" s="158"/>
      <c r="PQM152" s="158"/>
      <c r="PQN152" s="158"/>
      <c r="PQO152" s="158"/>
      <c r="PQP152" s="158"/>
      <c r="PQQ152" s="158"/>
      <c r="PQR152" s="158"/>
      <c r="PQS152" s="158"/>
      <c r="PQT152" s="158"/>
      <c r="PQU152" s="158"/>
      <c r="PQV152" s="158"/>
      <c r="PQW152" s="158"/>
      <c r="PQX152" s="158"/>
      <c r="PQY152" s="158"/>
      <c r="PQZ152" s="158"/>
      <c r="PRA152" s="158"/>
      <c r="PRB152" s="158"/>
      <c r="PRC152" s="158"/>
      <c r="PRD152" s="158"/>
      <c r="PRE152" s="158"/>
      <c r="PRF152" s="158"/>
      <c r="PRG152" s="158"/>
      <c r="PRH152" s="158"/>
      <c r="PRI152" s="158"/>
      <c r="PRJ152" s="158"/>
      <c r="PRK152" s="158"/>
      <c r="PRL152" s="158"/>
      <c r="PRM152" s="158"/>
      <c r="PRN152" s="158"/>
      <c r="PRO152" s="158"/>
      <c r="PRP152" s="158"/>
      <c r="PRQ152" s="158"/>
      <c r="PRR152" s="158"/>
      <c r="PRS152" s="158"/>
      <c r="PRT152" s="158"/>
      <c r="PRU152" s="158"/>
      <c r="PRV152" s="158"/>
      <c r="PRW152" s="158"/>
      <c r="PRX152" s="158"/>
      <c r="PRY152" s="158"/>
      <c r="PRZ152" s="158"/>
      <c r="PSA152" s="158"/>
      <c r="PSB152" s="158"/>
      <c r="PSC152" s="158"/>
      <c r="PSD152" s="158"/>
      <c r="PSE152" s="158"/>
      <c r="PSF152" s="158"/>
      <c r="PSG152" s="158"/>
      <c r="PSH152" s="158"/>
      <c r="PSI152" s="158"/>
      <c r="PSJ152" s="158"/>
      <c r="PSK152" s="158"/>
      <c r="PSL152" s="158"/>
      <c r="PSM152" s="158"/>
      <c r="PSN152" s="158"/>
      <c r="PSO152" s="158"/>
      <c r="PSP152" s="158"/>
      <c r="PSQ152" s="158"/>
      <c r="PSR152" s="158"/>
      <c r="PSS152" s="158"/>
      <c r="PST152" s="158"/>
      <c r="PSU152" s="158"/>
      <c r="PSV152" s="158"/>
      <c r="PSW152" s="158"/>
      <c r="PSX152" s="158"/>
      <c r="PSY152" s="158"/>
      <c r="PSZ152" s="158"/>
      <c r="PTA152" s="158"/>
      <c r="PTB152" s="158"/>
      <c r="PTC152" s="158"/>
      <c r="PTD152" s="158"/>
      <c r="PTE152" s="158"/>
      <c r="PTF152" s="158"/>
      <c r="PTG152" s="158"/>
      <c r="PTH152" s="158"/>
      <c r="PTI152" s="158"/>
      <c r="PTJ152" s="158"/>
      <c r="PTK152" s="158"/>
      <c r="PTL152" s="158"/>
      <c r="PTM152" s="158"/>
      <c r="PTN152" s="158"/>
      <c r="PTO152" s="158"/>
      <c r="PTP152" s="158"/>
      <c r="PTQ152" s="158"/>
      <c r="PTR152" s="158"/>
      <c r="PTS152" s="158"/>
      <c r="PTT152" s="158"/>
      <c r="PTU152" s="158"/>
      <c r="PTV152" s="158"/>
      <c r="PTW152" s="158"/>
      <c r="PTX152" s="158"/>
      <c r="PTY152" s="158"/>
      <c r="PTZ152" s="158"/>
      <c r="PUA152" s="158"/>
      <c r="PUB152" s="158"/>
      <c r="PUC152" s="158"/>
      <c r="PUD152" s="158"/>
      <c r="PUE152" s="158"/>
      <c r="PUF152" s="158"/>
      <c r="PUG152" s="158"/>
      <c r="PUH152" s="158"/>
      <c r="PUI152" s="158"/>
      <c r="PUJ152" s="158"/>
      <c r="PUK152" s="158"/>
      <c r="PUL152" s="158"/>
      <c r="PUM152" s="158"/>
      <c r="PUN152" s="158"/>
      <c r="PUO152" s="158"/>
      <c r="PUP152" s="158"/>
      <c r="PUQ152" s="158"/>
      <c r="PUR152" s="158"/>
      <c r="PUS152" s="158"/>
      <c r="PUT152" s="158"/>
      <c r="PUU152" s="158"/>
      <c r="PUV152" s="158"/>
      <c r="PUW152" s="158"/>
      <c r="PUX152" s="158"/>
      <c r="PUY152" s="158"/>
      <c r="PUZ152" s="158"/>
      <c r="PVA152" s="158"/>
      <c r="PVB152" s="158"/>
      <c r="PVC152" s="158"/>
      <c r="PVD152" s="158"/>
      <c r="PVE152" s="158"/>
      <c r="PVF152" s="158"/>
      <c r="PVG152" s="158"/>
      <c r="PVH152" s="158"/>
      <c r="PVI152" s="158"/>
      <c r="PVJ152" s="158"/>
      <c r="PVK152" s="158"/>
      <c r="PVL152" s="158"/>
      <c r="PVM152" s="158"/>
      <c r="PVN152" s="158"/>
      <c r="PVO152" s="158"/>
      <c r="PVP152" s="158"/>
      <c r="PVQ152" s="158"/>
      <c r="PVR152" s="158"/>
      <c r="PVS152" s="158"/>
      <c r="PVT152" s="158"/>
      <c r="PVU152" s="158"/>
      <c r="PVV152" s="158"/>
      <c r="PVW152" s="158"/>
      <c r="PVX152" s="158"/>
      <c r="PVY152" s="158"/>
      <c r="PVZ152" s="158"/>
      <c r="PWA152" s="158"/>
      <c r="PWB152" s="158"/>
      <c r="PWC152" s="158"/>
      <c r="PWD152" s="158"/>
      <c r="PWE152" s="158"/>
      <c r="PWF152" s="158"/>
      <c r="PWG152" s="158"/>
      <c r="PWH152" s="158"/>
      <c r="PWI152" s="158"/>
      <c r="PWJ152" s="158"/>
      <c r="PWK152" s="158"/>
      <c r="PWL152" s="158"/>
      <c r="PWM152" s="158"/>
      <c r="PWN152" s="158"/>
      <c r="PWO152" s="158"/>
      <c r="PWP152" s="158"/>
      <c r="PWQ152" s="158"/>
      <c r="PWR152" s="158"/>
      <c r="PWS152" s="158"/>
      <c r="PWT152" s="158"/>
      <c r="PWU152" s="158"/>
      <c r="PWV152" s="158"/>
      <c r="PWW152" s="158"/>
      <c r="PWX152" s="158"/>
      <c r="PWY152" s="158"/>
      <c r="PWZ152" s="158"/>
      <c r="PXA152" s="158"/>
      <c r="PXB152" s="158"/>
      <c r="PXC152" s="158"/>
      <c r="PXD152" s="158"/>
      <c r="PXE152" s="158"/>
      <c r="PXF152" s="158"/>
      <c r="PXG152" s="158"/>
      <c r="PXH152" s="158"/>
      <c r="PXI152" s="158"/>
      <c r="PXJ152" s="158"/>
      <c r="PXK152" s="158"/>
      <c r="PXL152" s="158"/>
      <c r="PXM152" s="158"/>
      <c r="PXN152" s="158"/>
      <c r="PXO152" s="158"/>
      <c r="PXP152" s="158"/>
      <c r="PXQ152" s="158"/>
      <c r="PXR152" s="158"/>
      <c r="PXS152" s="158"/>
      <c r="PXT152" s="158"/>
      <c r="PXU152" s="158"/>
      <c r="PXV152" s="158"/>
      <c r="PXW152" s="158"/>
      <c r="PXX152" s="158"/>
      <c r="PXY152" s="158"/>
      <c r="PXZ152" s="158"/>
      <c r="PYA152" s="158"/>
      <c r="PYB152" s="158"/>
      <c r="PYC152" s="158"/>
      <c r="PYD152" s="158"/>
      <c r="PYE152" s="158"/>
      <c r="PYF152" s="158"/>
      <c r="PYG152" s="158"/>
      <c r="PYH152" s="158"/>
      <c r="PYI152" s="158"/>
      <c r="PYJ152" s="158"/>
      <c r="PYK152" s="158"/>
      <c r="PYL152" s="158"/>
      <c r="PYM152" s="158"/>
      <c r="PYN152" s="158"/>
      <c r="PYO152" s="158"/>
      <c r="PYP152" s="158"/>
      <c r="PYQ152" s="158"/>
      <c r="PYR152" s="158"/>
      <c r="PYS152" s="158"/>
      <c r="PYT152" s="158"/>
      <c r="PYU152" s="158"/>
      <c r="PYV152" s="158"/>
      <c r="PYW152" s="158"/>
      <c r="PYX152" s="158"/>
      <c r="PYY152" s="158"/>
      <c r="PYZ152" s="158"/>
      <c r="PZA152" s="158"/>
      <c r="PZB152" s="158"/>
      <c r="PZC152" s="158"/>
      <c r="PZD152" s="158"/>
      <c r="PZE152" s="158"/>
      <c r="PZF152" s="158"/>
      <c r="PZG152" s="158"/>
      <c r="PZH152" s="158"/>
      <c r="PZI152" s="158"/>
      <c r="PZJ152" s="158"/>
      <c r="PZK152" s="158"/>
      <c r="PZL152" s="158"/>
      <c r="PZM152" s="158"/>
      <c r="PZN152" s="158"/>
      <c r="PZO152" s="158"/>
      <c r="PZP152" s="158"/>
      <c r="PZQ152" s="158"/>
      <c r="PZR152" s="158"/>
      <c r="PZS152" s="158"/>
      <c r="PZT152" s="158"/>
      <c r="PZU152" s="158"/>
      <c r="PZV152" s="158"/>
      <c r="PZW152" s="158"/>
      <c r="PZX152" s="158"/>
      <c r="PZY152" s="158"/>
      <c r="PZZ152" s="158"/>
      <c r="QAA152" s="158"/>
      <c r="QAB152" s="158"/>
      <c r="QAC152" s="158"/>
      <c r="QAD152" s="158"/>
      <c r="QAE152" s="158"/>
      <c r="QAF152" s="158"/>
      <c r="QAG152" s="158"/>
      <c r="QAH152" s="158"/>
      <c r="QAI152" s="158"/>
      <c r="QAJ152" s="158"/>
      <c r="QAK152" s="158"/>
      <c r="QAL152" s="158"/>
      <c r="QAM152" s="158"/>
      <c r="QAN152" s="158"/>
      <c r="QAO152" s="158"/>
      <c r="QAP152" s="158"/>
      <c r="QAQ152" s="158"/>
      <c r="QAR152" s="158"/>
      <c r="QAS152" s="158"/>
      <c r="QAT152" s="158"/>
      <c r="QAU152" s="158"/>
      <c r="QAV152" s="158"/>
      <c r="QAW152" s="158"/>
      <c r="QAX152" s="158"/>
      <c r="QAY152" s="158"/>
      <c r="QAZ152" s="158"/>
      <c r="QBA152" s="158"/>
      <c r="QBB152" s="158"/>
      <c r="QBC152" s="158"/>
      <c r="QBD152" s="158"/>
      <c r="QBE152" s="158"/>
      <c r="QBF152" s="158"/>
      <c r="QBG152" s="158"/>
      <c r="QBH152" s="158"/>
      <c r="QBI152" s="158"/>
      <c r="QBJ152" s="158"/>
      <c r="QBK152" s="158"/>
      <c r="QBL152" s="158"/>
      <c r="QBM152" s="158"/>
      <c r="QBN152" s="158"/>
      <c r="QBO152" s="158"/>
      <c r="QBP152" s="158"/>
      <c r="QBQ152" s="158"/>
      <c r="QBR152" s="158"/>
      <c r="QBS152" s="158"/>
      <c r="QBT152" s="158"/>
      <c r="QBU152" s="158"/>
      <c r="QBV152" s="158"/>
      <c r="QBW152" s="158"/>
      <c r="QBX152" s="158"/>
      <c r="QBY152" s="158"/>
      <c r="QBZ152" s="158"/>
      <c r="QCA152" s="158"/>
      <c r="QCB152" s="158"/>
      <c r="QCC152" s="158"/>
      <c r="QCD152" s="158"/>
      <c r="QCE152" s="158"/>
      <c r="QCF152" s="158"/>
      <c r="QCG152" s="158"/>
      <c r="QCH152" s="158"/>
      <c r="QCI152" s="158"/>
      <c r="QCJ152" s="158"/>
      <c r="QCK152" s="158"/>
      <c r="QCL152" s="158"/>
      <c r="QCM152" s="158"/>
      <c r="QCN152" s="158"/>
      <c r="QCO152" s="158"/>
      <c r="QCP152" s="158"/>
      <c r="QCQ152" s="158"/>
      <c r="QCR152" s="158"/>
      <c r="QCS152" s="158"/>
      <c r="QCT152" s="158"/>
      <c r="QCU152" s="158"/>
      <c r="QCV152" s="158"/>
      <c r="QCW152" s="158"/>
      <c r="QCX152" s="158"/>
      <c r="QCY152" s="158"/>
      <c r="QCZ152" s="158"/>
      <c r="QDA152" s="158"/>
      <c r="QDB152" s="158"/>
      <c r="QDC152" s="158"/>
      <c r="QDD152" s="158"/>
      <c r="QDE152" s="158"/>
      <c r="QDF152" s="158"/>
      <c r="QDG152" s="158"/>
      <c r="QDH152" s="158"/>
      <c r="QDI152" s="158"/>
      <c r="QDJ152" s="158"/>
      <c r="QDK152" s="158"/>
      <c r="QDL152" s="158"/>
      <c r="QDM152" s="158"/>
      <c r="QDN152" s="158"/>
      <c r="QDO152" s="158"/>
      <c r="QDP152" s="158"/>
      <c r="QDQ152" s="158"/>
      <c r="QDR152" s="158"/>
      <c r="QDS152" s="158"/>
      <c r="QDT152" s="158"/>
      <c r="QDU152" s="158"/>
      <c r="QDV152" s="158"/>
      <c r="QDW152" s="158"/>
      <c r="QDX152" s="158"/>
      <c r="QDY152" s="158"/>
      <c r="QDZ152" s="158"/>
      <c r="QEA152" s="158"/>
      <c r="QEB152" s="158"/>
      <c r="QEC152" s="158"/>
      <c r="QED152" s="158"/>
      <c r="QEE152" s="158"/>
      <c r="QEF152" s="158"/>
      <c r="QEG152" s="158"/>
      <c r="QEH152" s="158"/>
      <c r="QEI152" s="158"/>
      <c r="QEJ152" s="158"/>
      <c r="QEK152" s="158"/>
      <c r="QEL152" s="158"/>
      <c r="QEM152" s="158"/>
      <c r="QEN152" s="158"/>
      <c r="QEO152" s="158"/>
      <c r="QEP152" s="158"/>
      <c r="QEQ152" s="158"/>
      <c r="QER152" s="158"/>
      <c r="QES152" s="158"/>
      <c r="QET152" s="158"/>
      <c r="QEU152" s="158"/>
      <c r="QEV152" s="158"/>
      <c r="QEW152" s="158"/>
      <c r="QEX152" s="158"/>
      <c r="QEY152" s="158"/>
      <c r="QEZ152" s="158"/>
      <c r="QFA152" s="158"/>
      <c r="QFB152" s="158"/>
      <c r="QFC152" s="158"/>
      <c r="QFD152" s="158"/>
      <c r="QFE152" s="158"/>
      <c r="QFF152" s="158"/>
      <c r="QFG152" s="158"/>
      <c r="QFH152" s="158"/>
      <c r="QFI152" s="158"/>
      <c r="QFJ152" s="158"/>
      <c r="QFK152" s="158"/>
      <c r="QFL152" s="158"/>
      <c r="QFM152" s="158"/>
      <c r="QFN152" s="158"/>
      <c r="QFO152" s="158"/>
      <c r="QFP152" s="158"/>
      <c r="QFQ152" s="158"/>
      <c r="QFR152" s="158"/>
      <c r="QFS152" s="158"/>
      <c r="QFT152" s="158"/>
      <c r="QFU152" s="158"/>
      <c r="QFV152" s="158"/>
      <c r="QFW152" s="158"/>
      <c r="QFX152" s="158"/>
      <c r="QFY152" s="158"/>
      <c r="QFZ152" s="158"/>
      <c r="QGA152" s="158"/>
      <c r="QGB152" s="158"/>
      <c r="QGC152" s="158"/>
      <c r="QGD152" s="158"/>
      <c r="QGE152" s="158"/>
      <c r="QGF152" s="158"/>
      <c r="QGG152" s="158"/>
      <c r="QGH152" s="158"/>
      <c r="QGI152" s="158"/>
      <c r="QGJ152" s="158"/>
      <c r="QGK152" s="158"/>
      <c r="QGL152" s="158"/>
      <c r="QGM152" s="158"/>
      <c r="QGN152" s="158"/>
      <c r="QGO152" s="158"/>
      <c r="QGP152" s="158"/>
      <c r="QGQ152" s="158"/>
      <c r="QGR152" s="158"/>
      <c r="QGS152" s="158"/>
      <c r="QGT152" s="158"/>
      <c r="QGU152" s="158"/>
      <c r="QGV152" s="158"/>
      <c r="QGW152" s="158"/>
      <c r="QGX152" s="158"/>
      <c r="QGY152" s="158"/>
      <c r="QGZ152" s="158"/>
      <c r="QHA152" s="158"/>
      <c r="QHB152" s="158"/>
      <c r="QHC152" s="158"/>
      <c r="QHD152" s="158"/>
      <c r="QHE152" s="158"/>
      <c r="QHF152" s="158"/>
      <c r="QHG152" s="158"/>
      <c r="QHH152" s="158"/>
      <c r="QHI152" s="158"/>
      <c r="QHJ152" s="158"/>
      <c r="QHK152" s="158"/>
      <c r="QHL152" s="158"/>
      <c r="QHM152" s="158"/>
      <c r="QHN152" s="158"/>
      <c r="QHO152" s="158"/>
      <c r="QHP152" s="158"/>
      <c r="QHQ152" s="158"/>
      <c r="QHR152" s="158"/>
      <c r="QHS152" s="158"/>
      <c r="QHT152" s="158"/>
      <c r="QHU152" s="158"/>
      <c r="QHV152" s="158"/>
      <c r="QHW152" s="158"/>
      <c r="QHX152" s="158"/>
      <c r="QHY152" s="158"/>
      <c r="QHZ152" s="158"/>
      <c r="QIA152" s="158"/>
      <c r="QIB152" s="158"/>
      <c r="QIC152" s="158"/>
      <c r="QID152" s="158"/>
      <c r="QIE152" s="158"/>
      <c r="QIF152" s="158"/>
      <c r="QIG152" s="158"/>
      <c r="QIH152" s="158"/>
      <c r="QII152" s="158"/>
      <c r="QIJ152" s="158"/>
      <c r="QIK152" s="158"/>
      <c r="QIL152" s="158"/>
      <c r="QIM152" s="158"/>
      <c r="QIN152" s="158"/>
      <c r="QIO152" s="158"/>
      <c r="QIP152" s="158"/>
      <c r="QIQ152" s="158"/>
      <c r="QIR152" s="158"/>
      <c r="QIS152" s="158"/>
      <c r="QIT152" s="158"/>
      <c r="QIU152" s="158"/>
      <c r="QIV152" s="158"/>
      <c r="QIW152" s="158"/>
      <c r="QIX152" s="158"/>
      <c r="QIY152" s="158"/>
      <c r="QIZ152" s="158"/>
      <c r="QJA152" s="158"/>
      <c r="QJB152" s="158"/>
      <c r="QJC152" s="158"/>
      <c r="QJD152" s="158"/>
      <c r="QJE152" s="158"/>
      <c r="QJF152" s="158"/>
      <c r="QJG152" s="158"/>
      <c r="QJH152" s="158"/>
      <c r="QJI152" s="158"/>
      <c r="QJJ152" s="158"/>
      <c r="QJK152" s="158"/>
      <c r="QJL152" s="158"/>
      <c r="QJM152" s="158"/>
      <c r="QJN152" s="158"/>
      <c r="QJO152" s="158"/>
      <c r="QJP152" s="158"/>
      <c r="QJQ152" s="158"/>
      <c r="QJR152" s="158"/>
      <c r="QJS152" s="158"/>
      <c r="QJT152" s="158"/>
      <c r="QJU152" s="158"/>
      <c r="QJV152" s="158"/>
      <c r="QJW152" s="158"/>
      <c r="QJX152" s="158"/>
      <c r="QJY152" s="158"/>
      <c r="QJZ152" s="158"/>
      <c r="QKA152" s="158"/>
      <c r="QKB152" s="158"/>
      <c r="QKC152" s="158"/>
      <c r="QKD152" s="158"/>
      <c r="QKE152" s="158"/>
      <c r="QKF152" s="158"/>
      <c r="QKG152" s="158"/>
      <c r="QKH152" s="158"/>
      <c r="QKI152" s="158"/>
      <c r="QKJ152" s="158"/>
      <c r="QKK152" s="158"/>
      <c r="QKL152" s="158"/>
      <c r="QKM152" s="158"/>
      <c r="QKN152" s="158"/>
      <c r="QKO152" s="158"/>
      <c r="QKP152" s="158"/>
      <c r="QKQ152" s="158"/>
      <c r="QKR152" s="158"/>
      <c r="QKS152" s="158"/>
      <c r="QKT152" s="158"/>
      <c r="QKU152" s="158"/>
      <c r="QKV152" s="158"/>
      <c r="QKW152" s="158"/>
      <c r="QKX152" s="158"/>
      <c r="QKY152" s="158"/>
      <c r="QKZ152" s="158"/>
      <c r="QLA152" s="158"/>
      <c r="QLB152" s="158"/>
      <c r="QLC152" s="158"/>
      <c r="QLD152" s="158"/>
      <c r="QLE152" s="158"/>
      <c r="QLF152" s="158"/>
      <c r="QLG152" s="158"/>
      <c r="QLH152" s="158"/>
      <c r="QLI152" s="158"/>
      <c r="QLJ152" s="158"/>
      <c r="QLK152" s="158"/>
      <c r="QLL152" s="158"/>
      <c r="QLM152" s="158"/>
      <c r="QLN152" s="158"/>
      <c r="QLO152" s="158"/>
      <c r="QLP152" s="158"/>
      <c r="QLQ152" s="158"/>
      <c r="QLR152" s="158"/>
      <c r="QLS152" s="158"/>
      <c r="QLT152" s="158"/>
      <c r="QLU152" s="158"/>
      <c r="QLV152" s="158"/>
      <c r="QLW152" s="158"/>
      <c r="QLX152" s="158"/>
      <c r="QLY152" s="158"/>
      <c r="QLZ152" s="158"/>
      <c r="QMA152" s="158"/>
      <c r="QMB152" s="158"/>
      <c r="QMC152" s="158"/>
      <c r="QMD152" s="158"/>
      <c r="QME152" s="158"/>
      <c r="QMF152" s="158"/>
      <c r="QMG152" s="158"/>
      <c r="QMH152" s="158"/>
      <c r="QMI152" s="158"/>
      <c r="QMJ152" s="158"/>
      <c r="QMK152" s="158"/>
      <c r="QML152" s="158"/>
      <c r="QMM152" s="158"/>
      <c r="QMN152" s="158"/>
      <c r="QMO152" s="158"/>
      <c r="QMP152" s="158"/>
      <c r="QMQ152" s="158"/>
      <c r="QMR152" s="158"/>
      <c r="QMS152" s="158"/>
      <c r="QMT152" s="158"/>
      <c r="QMU152" s="158"/>
      <c r="QMV152" s="158"/>
      <c r="QMW152" s="158"/>
      <c r="QMX152" s="158"/>
      <c r="QMY152" s="158"/>
      <c r="QMZ152" s="158"/>
      <c r="QNA152" s="158"/>
      <c r="QNB152" s="158"/>
      <c r="QNC152" s="158"/>
      <c r="QND152" s="158"/>
      <c r="QNE152" s="158"/>
      <c r="QNF152" s="158"/>
      <c r="QNG152" s="158"/>
      <c r="QNH152" s="158"/>
      <c r="QNI152" s="158"/>
      <c r="QNJ152" s="158"/>
      <c r="QNK152" s="158"/>
      <c r="QNL152" s="158"/>
      <c r="QNM152" s="158"/>
      <c r="QNN152" s="158"/>
      <c r="QNO152" s="158"/>
      <c r="QNP152" s="158"/>
      <c r="QNQ152" s="158"/>
      <c r="QNR152" s="158"/>
      <c r="QNS152" s="158"/>
      <c r="QNT152" s="158"/>
      <c r="QNU152" s="158"/>
      <c r="QNV152" s="158"/>
      <c r="QNW152" s="158"/>
      <c r="QNX152" s="158"/>
      <c r="QNY152" s="158"/>
      <c r="QNZ152" s="158"/>
      <c r="QOA152" s="158"/>
      <c r="QOB152" s="158"/>
      <c r="QOC152" s="158"/>
      <c r="QOD152" s="158"/>
      <c r="QOE152" s="158"/>
      <c r="QOF152" s="158"/>
      <c r="QOG152" s="158"/>
      <c r="QOH152" s="158"/>
      <c r="QOI152" s="158"/>
      <c r="QOJ152" s="158"/>
      <c r="QOK152" s="158"/>
      <c r="QOL152" s="158"/>
      <c r="QOM152" s="158"/>
      <c r="QON152" s="158"/>
      <c r="QOO152" s="158"/>
      <c r="QOP152" s="158"/>
      <c r="QOQ152" s="158"/>
      <c r="QOR152" s="158"/>
      <c r="QOS152" s="158"/>
      <c r="QOT152" s="158"/>
      <c r="QOU152" s="158"/>
      <c r="QOV152" s="158"/>
      <c r="QOW152" s="158"/>
      <c r="QOX152" s="158"/>
      <c r="QOY152" s="158"/>
      <c r="QOZ152" s="158"/>
      <c r="QPA152" s="158"/>
      <c r="QPB152" s="158"/>
      <c r="QPC152" s="158"/>
      <c r="QPD152" s="158"/>
      <c r="QPE152" s="158"/>
      <c r="QPF152" s="158"/>
      <c r="QPG152" s="158"/>
      <c r="QPH152" s="158"/>
      <c r="QPI152" s="158"/>
      <c r="QPJ152" s="158"/>
      <c r="QPK152" s="158"/>
      <c r="QPL152" s="158"/>
      <c r="QPM152" s="158"/>
      <c r="QPN152" s="158"/>
      <c r="QPO152" s="158"/>
      <c r="QPP152" s="158"/>
      <c r="QPQ152" s="158"/>
      <c r="QPR152" s="158"/>
      <c r="QPS152" s="158"/>
      <c r="QPT152" s="158"/>
      <c r="QPU152" s="158"/>
      <c r="QPV152" s="158"/>
      <c r="QPW152" s="158"/>
      <c r="QPX152" s="158"/>
      <c r="QPY152" s="158"/>
      <c r="QPZ152" s="158"/>
      <c r="QQA152" s="158"/>
      <c r="QQB152" s="158"/>
      <c r="QQC152" s="158"/>
      <c r="QQD152" s="158"/>
      <c r="QQE152" s="158"/>
      <c r="QQF152" s="158"/>
      <c r="QQG152" s="158"/>
      <c r="QQH152" s="158"/>
      <c r="QQI152" s="158"/>
      <c r="QQJ152" s="158"/>
      <c r="QQK152" s="158"/>
      <c r="QQL152" s="158"/>
      <c r="QQM152" s="158"/>
      <c r="QQN152" s="158"/>
      <c r="QQO152" s="158"/>
      <c r="QQP152" s="158"/>
      <c r="QQQ152" s="158"/>
      <c r="QQR152" s="158"/>
      <c r="QQS152" s="158"/>
      <c r="QQT152" s="158"/>
      <c r="QQU152" s="158"/>
      <c r="QQV152" s="158"/>
      <c r="QQW152" s="158"/>
      <c r="QQX152" s="158"/>
      <c r="QQY152" s="158"/>
      <c r="QQZ152" s="158"/>
      <c r="QRA152" s="158"/>
      <c r="QRB152" s="158"/>
      <c r="QRC152" s="158"/>
      <c r="QRD152" s="158"/>
      <c r="QRE152" s="158"/>
      <c r="QRF152" s="158"/>
      <c r="QRG152" s="158"/>
      <c r="QRH152" s="158"/>
      <c r="QRI152" s="158"/>
      <c r="QRJ152" s="158"/>
      <c r="QRK152" s="158"/>
      <c r="QRL152" s="158"/>
      <c r="QRM152" s="158"/>
      <c r="QRN152" s="158"/>
      <c r="QRO152" s="158"/>
      <c r="QRP152" s="158"/>
      <c r="QRQ152" s="158"/>
      <c r="QRR152" s="158"/>
      <c r="QRS152" s="158"/>
      <c r="QRT152" s="158"/>
      <c r="QRU152" s="158"/>
      <c r="QRV152" s="158"/>
      <c r="QRW152" s="158"/>
      <c r="QRX152" s="158"/>
      <c r="QRY152" s="158"/>
      <c r="QRZ152" s="158"/>
      <c r="QSA152" s="158"/>
      <c r="QSB152" s="158"/>
      <c r="QSC152" s="158"/>
      <c r="QSD152" s="158"/>
      <c r="QSE152" s="158"/>
      <c r="QSF152" s="158"/>
      <c r="QSG152" s="158"/>
      <c r="QSH152" s="158"/>
      <c r="QSI152" s="158"/>
      <c r="QSJ152" s="158"/>
      <c r="QSK152" s="158"/>
      <c r="QSL152" s="158"/>
      <c r="QSM152" s="158"/>
      <c r="QSN152" s="158"/>
      <c r="QSO152" s="158"/>
      <c r="QSP152" s="158"/>
      <c r="QSQ152" s="158"/>
      <c r="QSR152" s="158"/>
      <c r="QSS152" s="158"/>
      <c r="QST152" s="158"/>
      <c r="QSU152" s="158"/>
      <c r="QSV152" s="158"/>
      <c r="QSW152" s="158"/>
      <c r="QSX152" s="158"/>
      <c r="QSY152" s="158"/>
      <c r="QSZ152" s="158"/>
      <c r="QTA152" s="158"/>
      <c r="QTB152" s="158"/>
      <c r="QTC152" s="158"/>
      <c r="QTD152" s="158"/>
      <c r="QTE152" s="158"/>
      <c r="QTF152" s="158"/>
      <c r="QTG152" s="158"/>
      <c r="QTH152" s="158"/>
      <c r="QTI152" s="158"/>
      <c r="QTJ152" s="158"/>
      <c r="QTK152" s="158"/>
      <c r="QTL152" s="158"/>
      <c r="QTM152" s="158"/>
      <c r="QTN152" s="158"/>
      <c r="QTO152" s="158"/>
      <c r="QTP152" s="158"/>
      <c r="QTQ152" s="158"/>
      <c r="QTR152" s="158"/>
      <c r="QTS152" s="158"/>
      <c r="QTT152" s="158"/>
      <c r="QTU152" s="158"/>
      <c r="QTV152" s="158"/>
      <c r="QTW152" s="158"/>
      <c r="QTX152" s="158"/>
      <c r="QTY152" s="158"/>
      <c r="QTZ152" s="158"/>
      <c r="QUA152" s="158"/>
      <c r="QUB152" s="158"/>
      <c r="QUC152" s="158"/>
      <c r="QUD152" s="158"/>
      <c r="QUE152" s="158"/>
      <c r="QUF152" s="158"/>
      <c r="QUG152" s="158"/>
      <c r="QUH152" s="158"/>
      <c r="QUI152" s="158"/>
      <c r="QUJ152" s="158"/>
      <c r="QUK152" s="158"/>
      <c r="QUL152" s="158"/>
      <c r="QUM152" s="158"/>
      <c r="QUN152" s="158"/>
      <c r="QUO152" s="158"/>
      <c r="QUP152" s="158"/>
      <c r="QUQ152" s="158"/>
      <c r="QUR152" s="158"/>
      <c r="QUS152" s="158"/>
      <c r="QUT152" s="158"/>
      <c r="QUU152" s="158"/>
      <c r="QUV152" s="158"/>
      <c r="QUW152" s="158"/>
      <c r="QUX152" s="158"/>
      <c r="QUY152" s="158"/>
      <c r="QUZ152" s="158"/>
      <c r="QVA152" s="158"/>
      <c r="QVB152" s="158"/>
      <c r="QVC152" s="158"/>
      <c r="QVD152" s="158"/>
      <c r="QVE152" s="158"/>
      <c r="QVF152" s="158"/>
      <c r="QVG152" s="158"/>
      <c r="QVH152" s="158"/>
      <c r="QVI152" s="158"/>
      <c r="QVJ152" s="158"/>
      <c r="QVK152" s="158"/>
      <c r="QVL152" s="158"/>
      <c r="QVM152" s="158"/>
      <c r="QVN152" s="158"/>
      <c r="QVO152" s="158"/>
      <c r="QVP152" s="158"/>
      <c r="QVQ152" s="158"/>
      <c r="QVR152" s="158"/>
      <c r="QVS152" s="158"/>
      <c r="QVT152" s="158"/>
      <c r="QVU152" s="158"/>
      <c r="QVV152" s="158"/>
      <c r="QVW152" s="158"/>
      <c r="QVX152" s="158"/>
      <c r="QVY152" s="158"/>
      <c r="QVZ152" s="158"/>
      <c r="QWA152" s="158"/>
      <c r="QWB152" s="158"/>
      <c r="QWC152" s="158"/>
      <c r="QWD152" s="158"/>
      <c r="QWE152" s="158"/>
      <c r="QWF152" s="158"/>
      <c r="QWG152" s="158"/>
      <c r="QWH152" s="158"/>
      <c r="QWI152" s="158"/>
      <c r="QWJ152" s="158"/>
      <c r="QWK152" s="158"/>
      <c r="QWL152" s="158"/>
      <c r="QWM152" s="158"/>
      <c r="QWN152" s="158"/>
      <c r="QWO152" s="158"/>
      <c r="QWP152" s="158"/>
      <c r="QWQ152" s="158"/>
      <c r="QWR152" s="158"/>
      <c r="QWS152" s="158"/>
      <c r="QWT152" s="158"/>
      <c r="QWU152" s="158"/>
      <c r="QWV152" s="158"/>
      <c r="QWW152" s="158"/>
      <c r="QWX152" s="158"/>
      <c r="QWY152" s="158"/>
      <c r="QWZ152" s="158"/>
      <c r="QXA152" s="158"/>
      <c r="QXB152" s="158"/>
      <c r="QXC152" s="158"/>
      <c r="QXD152" s="158"/>
      <c r="QXE152" s="158"/>
      <c r="QXF152" s="158"/>
      <c r="QXG152" s="158"/>
      <c r="QXH152" s="158"/>
      <c r="QXI152" s="158"/>
      <c r="QXJ152" s="158"/>
      <c r="QXK152" s="158"/>
      <c r="QXL152" s="158"/>
      <c r="QXM152" s="158"/>
      <c r="QXN152" s="158"/>
      <c r="QXO152" s="158"/>
      <c r="QXP152" s="158"/>
      <c r="QXQ152" s="158"/>
      <c r="QXR152" s="158"/>
      <c r="QXS152" s="158"/>
      <c r="QXT152" s="158"/>
      <c r="QXU152" s="158"/>
      <c r="QXV152" s="158"/>
      <c r="QXW152" s="158"/>
      <c r="QXX152" s="158"/>
      <c r="QXY152" s="158"/>
      <c r="QXZ152" s="158"/>
      <c r="QYA152" s="158"/>
      <c r="QYB152" s="158"/>
      <c r="QYC152" s="158"/>
      <c r="QYD152" s="158"/>
      <c r="QYE152" s="158"/>
      <c r="QYF152" s="158"/>
      <c r="QYG152" s="158"/>
      <c r="QYH152" s="158"/>
      <c r="QYI152" s="158"/>
      <c r="QYJ152" s="158"/>
      <c r="QYK152" s="158"/>
      <c r="QYL152" s="158"/>
      <c r="QYM152" s="158"/>
      <c r="QYN152" s="158"/>
      <c r="QYO152" s="158"/>
      <c r="QYP152" s="158"/>
      <c r="QYQ152" s="158"/>
      <c r="QYR152" s="158"/>
      <c r="QYS152" s="158"/>
      <c r="QYT152" s="158"/>
      <c r="QYU152" s="158"/>
      <c r="QYV152" s="158"/>
      <c r="QYW152" s="158"/>
      <c r="QYX152" s="158"/>
      <c r="QYY152" s="158"/>
      <c r="QYZ152" s="158"/>
      <c r="QZA152" s="158"/>
      <c r="QZB152" s="158"/>
      <c r="QZC152" s="158"/>
      <c r="QZD152" s="158"/>
      <c r="QZE152" s="158"/>
      <c r="QZF152" s="158"/>
      <c r="QZG152" s="158"/>
      <c r="QZH152" s="158"/>
      <c r="QZI152" s="158"/>
      <c r="QZJ152" s="158"/>
      <c r="QZK152" s="158"/>
      <c r="QZL152" s="158"/>
      <c r="QZM152" s="158"/>
      <c r="QZN152" s="158"/>
      <c r="QZO152" s="158"/>
      <c r="QZP152" s="158"/>
      <c r="QZQ152" s="158"/>
      <c r="QZR152" s="158"/>
      <c r="QZS152" s="158"/>
      <c r="QZT152" s="158"/>
      <c r="QZU152" s="158"/>
      <c r="QZV152" s="158"/>
      <c r="QZW152" s="158"/>
      <c r="QZX152" s="158"/>
      <c r="QZY152" s="158"/>
      <c r="QZZ152" s="158"/>
      <c r="RAA152" s="158"/>
      <c r="RAB152" s="158"/>
      <c r="RAC152" s="158"/>
      <c r="RAD152" s="158"/>
      <c r="RAE152" s="158"/>
      <c r="RAF152" s="158"/>
      <c r="RAG152" s="158"/>
      <c r="RAH152" s="158"/>
      <c r="RAI152" s="158"/>
      <c r="RAJ152" s="158"/>
      <c r="RAK152" s="158"/>
      <c r="RAL152" s="158"/>
      <c r="RAM152" s="158"/>
      <c r="RAN152" s="158"/>
      <c r="RAO152" s="158"/>
      <c r="RAP152" s="158"/>
      <c r="RAQ152" s="158"/>
      <c r="RAR152" s="158"/>
      <c r="RAS152" s="158"/>
      <c r="RAT152" s="158"/>
      <c r="RAU152" s="158"/>
      <c r="RAV152" s="158"/>
      <c r="RAW152" s="158"/>
      <c r="RAX152" s="158"/>
      <c r="RAY152" s="158"/>
      <c r="RAZ152" s="158"/>
      <c r="RBA152" s="158"/>
      <c r="RBB152" s="158"/>
      <c r="RBC152" s="158"/>
      <c r="RBD152" s="158"/>
      <c r="RBE152" s="158"/>
      <c r="RBF152" s="158"/>
      <c r="RBG152" s="158"/>
      <c r="RBH152" s="158"/>
      <c r="RBI152" s="158"/>
      <c r="RBJ152" s="158"/>
      <c r="RBK152" s="158"/>
      <c r="RBL152" s="158"/>
      <c r="RBM152" s="158"/>
      <c r="RBN152" s="158"/>
      <c r="RBO152" s="158"/>
      <c r="RBP152" s="158"/>
      <c r="RBQ152" s="158"/>
      <c r="RBR152" s="158"/>
      <c r="RBS152" s="158"/>
      <c r="RBT152" s="158"/>
      <c r="RBU152" s="158"/>
      <c r="RBV152" s="158"/>
      <c r="RBW152" s="158"/>
      <c r="RBX152" s="158"/>
      <c r="RBY152" s="158"/>
      <c r="RBZ152" s="158"/>
      <c r="RCA152" s="158"/>
      <c r="RCB152" s="158"/>
      <c r="RCC152" s="158"/>
      <c r="RCD152" s="158"/>
      <c r="RCE152" s="158"/>
      <c r="RCF152" s="158"/>
      <c r="RCG152" s="158"/>
      <c r="RCH152" s="158"/>
      <c r="RCI152" s="158"/>
      <c r="RCJ152" s="158"/>
      <c r="RCK152" s="158"/>
      <c r="RCL152" s="158"/>
      <c r="RCM152" s="158"/>
      <c r="RCN152" s="158"/>
      <c r="RCO152" s="158"/>
      <c r="RCP152" s="158"/>
      <c r="RCQ152" s="158"/>
      <c r="RCR152" s="158"/>
      <c r="RCS152" s="158"/>
      <c r="RCT152" s="158"/>
      <c r="RCU152" s="158"/>
      <c r="RCV152" s="158"/>
      <c r="RCW152" s="158"/>
      <c r="RCX152" s="158"/>
      <c r="RCY152" s="158"/>
      <c r="RCZ152" s="158"/>
      <c r="RDA152" s="158"/>
      <c r="RDB152" s="158"/>
      <c r="RDC152" s="158"/>
      <c r="RDD152" s="158"/>
      <c r="RDE152" s="158"/>
      <c r="RDF152" s="158"/>
      <c r="RDG152" s="158"/>
      <c r="RDH152" s="158"/>
      <c r="RDI152" s="158"/>
      <c r="RDJ152" s="158"/>
      <c r="RDK152" s="158"/>
      <c r="RDL152" s="158"/>
      <c r="RDM152" s="158"/>
      <c r="RDN152" s="158"/>
      <c r="RDO152" s="158"/>
      <c r="RDP152" s="158"/>
      <c r="RDQ152" s="158"/>
      <c r="RDR152" s="158"/>
      <c r="RDS152" s="158"/>
      <c r="RDT152" s="158"/>
      <c r="RDU152" s="158"/>
      <c r="RDV152" s="158"/>
      <c r="RDW152" s="158"/>
      <c r="RDX152" s="158"/>
      <c r="RDY152" s="158"/>
      <c r="RDZ152" s="158"/>
      <c r="REA152" s="158"/>
      <c r="REB152" s="158"/>
      <c r="REC152" s="158"/>
      <c r="RED152" s="158"/>
      <c r="REE152" s="158"/>
      <c r="REF152" s="158"/>
      <c r="REG152" s="158"/>
      <c r="REH152" s="158"/>
      <c r="REI152" s="158"/>
      <c r="REJ152" s="158"/>
      <c r="REK152" s="158"/>
      <c r="REL152" s="158"/>
      <c r="REM152" s="158"/>
      <c r="REN152" s="158"/>
      <c r="REO152" s="158"/>
      <c r="REP152" s="158"/>
      <c r="REQ152" s="158"/>
      <c r="RER152" s="158"/>
      <c r="RES152" s="158"/>
      <c r="RET152" s="158"/>
      <c r="REU152" s="158"/>
      <c r="REV152" s="158"/>
      <c r="REW152" s="158"/>
      <c r="REX152" s="158"/>
      <c r="REY152" s="158"/>
      <c r="REZ152" s="158"/>
      <c r="RFA152" s="158"/>
      <c r="RFB152" s="158"/>
      <c r="RFC152" s="158"/>
      <c r="RFD152" s="158"/>
      <c r="RFE152" s="158"/>
      <c r="RFF152" s="158"/>
      <c r="RFG152" s="158"/>
      <c r="RFH152" s="158"/>
      <c r="RFI152" s="158"/>
      <c r="RFJ152" s="158"/>
      <c r="RFK152" s="158"/>
      <c r="RFL152" s="158"/>
      <c r="RFM152" s="158"/>
      <c r="RFN152" s="158"/>
      <c r="RFO152" s="158"/>
      <c r="RFP152" s="158"/>
      <c r="RFQ152" s="158"/>
      <c r="RFR152" s="158"/>
      <c r="RFS152" s="158"/>
      <c r="RFT152" s="158"/>
      <c r="RFU152" s="158"/>
      <c r="RFV152" s="158"/>
      <c r="RFW152" s="158"/>
      <c r="RFX152" s="158"/>
      <c r="RFY152" s="158"/>
      <c r="RFZ152" s="158"/>
      <c r="RGA152" s="158"/>
      <c r="RGB152" s="158"/>
      <c r="RGC152" s="158"/>
      <c r="RGD152" s="158"/>
      <c r="RGE152" s="158"/>
      <c r="RGF152" s="158"/>
      <c r="RGG152" s="158"/>
      <c r="RGH152" s="158"/>
      <c r="RGI152" s="158"/>
      <c r="RGJ152" s="158"/>
      <c r="RGK152" s="158"/>
      <c r="RGL152" s="158"/>
      <c r="RGM152" s="158"/>
      <c r="RGN152" s="158"/>
      <c r="RGO152" s="158"/>
      <c r="RGP152" s="158"/>
      <c r="RGQ152" s="158"/>
      <c r="RGR152" s="158"/>
      <c r="RGS152" s="158"/>
      <c r="RGT152" s="158"/>
      <c r="RGU152" s="158"/>
      <c r="RGV152" s="158"/>
      <c r="RGW152" s="158"/>
      <c r="RGX152" s="158"/>
      <c r="RGY152" s="158"/>
      <c r="RGZ152" s="158"/>
      <c r="RHA152" s="158"/>
      <c r="RHB152" s="158"/>
      <c r="RHC152" s="158"/>
      <c r="RHD152" s="158"/>
      <c r="RHE152" s="158"/>
      <c r="RHF152" s="158"/>
      <c r="RHG152" s="158"/>
      <c r="RHH152" s="158"/>
      <c r="RHI152" s="158"/>
      <c r="RHJ152" s="158"/>
      <c r="RHK152" s="158"/>
      <c r="RHL152" s="158"/>
      <c r="RHM152" s="158"/>
      <c r="RHN152" s="158"/>
      <c r="RHO152" s="158"/>
      <c r="RHP152" s="158"/>
      <c r="RHQ152" s="158"/>
      <c r="RHR152" s="158"/>
      <c r="RHS152" s="158"/>
      <c r="RHT152" s="158"/>
      <c r="RHU152" s="158"/>
      <c r="RHV152" s="158"/>
      <c r="RHW152" s="158"/>
      <c r="RHX152" s="158"/>
      <c r="RHY152" s="158"/>
      <c r="RHZ152" s="158"/>
      <c r="RIA152" s="158"/>
      <c r="RIB152" s="158"/>
      <c r="RIC152" s="158"/>
      <c r="RID152" s="158"/>
      <c r="RIE152" s="158"/>
      <c r="RIF152" s="158"/>
      <c r="RIG152" s="158"/>
      <c r="RIH152" s="158"/>
      <c r="RII152" s="158"/>
      <c r="RIJ152" s="158"/>
      <c r="RIK152" s="158"/>
      <c r="RIL152" s="158"/>
      <c r="RIM152" s="158"/>
      <c r="RIN152" s="158"/>
      <c r="RIO152" s="158"/>
      <c r="RIP152" s="158"/>
      <c r="RIQ152" s="158"/>
      <c r="RIR152" s="158"/>
      <c r="RIS152" s="158"/>
      <c r="RIT152" s="158"/>
      <c r="RIU152" s="158"/>
      <c r="RIV152" s="158"/>
      <c r="RIW152" s="158"/>
      <c r="RIX152" s="158"/>
      <c r="RIY152" s="158"/>
      <c r="RIZ152" s="158"/>
      <c r="RJA152" s="158"/>
      <c r="RJB152" s="158"/>
      <c r="RJC152" s="158"/>
      <c r="RJD152" s="158"/>
      <c r="RJE152" s="158"/>
      <c r="RJF152" s="158"/>
      <c r="RJG152" s="158"/>
      <c r="RJH152" s="158"/>
      <c r="RJI152" s="158"/>
      <c r="RJJ152" s="158"/>
      <c r="RJK152" s="158"/>
      <c r="RJL152" s="158"/>
      <c r="RJM152" s="158"/>
      <c r="RJN152" s="158"/>
      <c r="RJO152" s="158"/>
      <c r="RJP152" s="158"/>
      <c r="RJQ152" s="158"/>
      <c r="RJR152" s="158"/>
      <c r="RJS152" s="158"/>
      <c r="RJT152" s="158"/>
      <c r="RJU152" s="158"/>
      <c r="RJV152" s="158"/>
      <c r="RJW152" s="158"/>
      <c r="RJX152" s="158"/>
      <c r="RJY152" s="158"/>
      <c r="RJZ152" s="158"/>
      <c r="RKA152" s="158"/>
      <c r="RKB152" s="158"/>
      <c r="RKC152" s="158"/>
      <c r="RKD152" s="158"/>
      <c r="RKE152" s="158"/>
      <c r="RKF152" s="158"/>
      <c r="RKG152" s="158"/>
      <c r="RKH152" s="158"/>
      <c r="RKI152" s="158"/>
      <c r="RKJ152" s="158"/>
      <c r="RKK152" s="158"/>
      <c r="RKL152" s="158"/>
      <c r="RKM152" s="158"/>
      <c r="RKN152" s="158"/>
      <c r="RKO152" s="158"/>
      <c r="RKP152" s="158"/>
      <c r="RKQ152" s="158"/>
      <c r="RKR152" s="158"/>
      <c r="RKS152" s="158"/>
      <c r="RKT152" s="158"/>
      <c r="RKU152" s="158"/>
      <c r="RKV152" s="158"/>
      <c r="RKW152" s="158"/>
      <c r="RKX152" s="158"/>
      <c r="RKY152" s="158"/>
      <c r="RKZ152" s="158"/>
      <c r="RLA152" s="158"/>
      <c r="RLB152" s="158"/>
      <c r="RLC152" s="158"/>
      <c r="RLD152" s="158"/>
      <c r="RLE152" s="158"/>
      <c r="RLF152" s="158"/>
      <c r="RLG152" s="158"/>
      <c r="RLH152" s="158"/>
      <c r="RLI152" s="158"/>
      <c r="RLJ152" s="158"/>
      <c r="RLK152" s="158"/>
      <c r="RLL152" s="158"/>
      <c r="RLM152" s="158"/>
      <c r="RLN152" s="158"/>
      <c r="RLO152" s="158"/>
      <c r="RLP152" s="158"/>
      <c r="RLQ152" s="158"/>
      <c r="RLR152" s="158"/>
      <c r="RLS152" s="158"/>
      <c r="RLT152" s="158"/>
      <c r="RLU152" s="158"/>
      <c r="RLV152" s="158"/>
      <c r="RLW152" s="158"/>
      <c r="RLX152" s="158"/>
      <c r="RLY152" s="158"/>
      <c r="RLZ152" s="158"/>
      <c r="RMA152" s="158"/>
      <c r="RMB152" s="158"/>
      <c r="RMC152" s="158"/>
      <c r="RMD152" s="158"/>
      <c r="RME152" s="158"/>
      <c r="RMF152" s="158"/>
      <c r="RMG152" s="158"/>
      <c r="RMH152" s="158"/>
      <c r="RMI152" s="158"/>
      <c r="RMJ152" s="158"/>
      <c r="RMK152" s="158"/>
      <c r="RML152" s="158"/>
      <c r="RMM152" s="158"/>
      <c r="RMN152" s="158"/>
      <c r="RMO152" s="158"/>
      <c r="RMP152" s="158"/>
      <c r="RMQ152" s="158"/>
      <c r="RMR152" s="158"/>
      <c r="RMS152" s="158"/>
      <c r="RMT152" s="158"/>
      <c r="RMU152" s="158"/>
      <c r="RMV152" s="158"/>
      <c r="RMW152" s="158"/>
      <c r="RMX152" s="158"/>
      <c r="RMY152" s="158"/>
      <c r="RMZ152" s="158"/>
      <c r="RNA152" s="158"/>
      <c r="RNB152" s="158"/>
      <c r="RNC152" s="158"/>
      <c r="RND152" s="158"/>
      <c r="RNE152" s="158"/>
      <c r="RNF152" s="158"/>
      <c r="RNG152" s="158"/>
      <c r="RNH152" s="158"/>
      <c r="RNI152" s="158"/>
      <c r="RNJ152" s="158"/>
      <c r="RNK152" s="158"/>
      <c r="RNL152" s="158"/>
      <c r="RNM152" s="158"/>
      <c r="RNN152" s="158"/>
      <c r="RNO152" s="158"/>
      <c r="RNP152" s="158"/>
      <c r="RNQ152" s="158"/>
      <c r="RNR152" s="158"/>
      <c r="RNS152" s="158"/>
      <c r="RNT152" s="158"/>
      <c r="RNU152" s="158"/>
      <c r="RNV152" s="158"/>
      <c r="RNW152" s="158"/>
      <c r="RNX152" s="158"/>
      <c r="RNY152" s="158"/>
      <c r="RNZ152" s="158"/>
      <c r="ROA152" s="158"/>
      <c r="ROB152" s="158"/>
      <c r="ROC152" s="158"/>
      <c r="ROD152" s="158"/>
      <c r="ROE152" s="158"/>
      <c r="ROF152" s="158"/>
      <c r="ROG152" s="158"/>
      <c r="ROH152" s="158"/>
      <c r="ROI152" s="158"/>
      <c r="ROJ152" s="158"/>
      <c r="ROK152" s="158"/>
      <c r="ROL152" s="158"/>
      <c r="ROM152" s="158"/>
      <c r="RON152" s="158"/>
      <c r="ROO152" s="158"/>
      <c r="ROP152" s="158"/>
      <c r="ROQ152" s="158"/>
      <c r="ROR152" s="158"/>
      <c r="ROS152" s="158"/>
      <c r="ROT152" s="158"/>
      <c r="ROU152" s="158"/>
      <c r="ROV152" s="158"/>
      <c r="ROW152" s="158"/>
      <c r="ROX152" s="158"/>
      <c r="ROY152" s="158"/>
      <c r="ROZ152" s="158"/>
      <c r="RPA152" s="158"/>
      <c r="RPB152" s="158"/>
      <c r="RPC152" s="158"/>
      <c r="RPD152" s="158"/>
      <c r="RPE152" s="158"/>
      <c r="RPF152" s="158"/>
      <c r="RPG152" s="158"/>
      <c r="RPH152" s="158"/>
      <c r="RPI152" s="158"/>
      <c r="RPJ152" s="158"/>
      <c r="RPK152" s="158"/>
      <c r="RPL152" s="158"/>
      <c r="RPM152" s="158"/>
      <c r="RPN152" s="158"/>
      <c r="RPO152" s="158"/>
      <c r="RPP152" s="158"/>
      <c r="RPQ152" s="158"/>
      <c r="RPR152" s="158"/>
      <c r="RPS152" s="158"/>
      <c r="RPT152" s="158"/>
      <c r="RPU152" s="158"/>
      <c r="RPV152" s="158"/>
      <c r="RPW152" s="158"/>
      <c r="RPX152" s="158"/>
      <c r="RPY152" s="158"/>
      <c r="RPZ152" s="158"/>
      <c r="RQA152" s="158"/>
      <c r="RQB152" s="158"/>
      <c r="RQC152" s="158"/>
      <c r="RQD152" s="158"/>
      <c r="RQE152" s="158"/>
      <c r="RQF152" s="158"/>
      <c r="RQG152" s="158"/>
      <c r="RQH152" s="158"/>
      <c r="RQI152" s="158"/>
      <c r="RQJ152" s="158"/>
      <c r="RQK152" s="158"/>
      <c r="RQL152" s="158"/>
      <c r="RQM152" s="158"/>
      <c r="RQN152" s="158"/>
      <c r="RQO152" s="158"/>
      <c r="RQP152" s="158"/>
      <c r="RQQ152" s="158"/>
      <c r="RQR152" s="158"/>
      <c r="RQS152" s="158"/>
      <c r="RQT152" s="158"/>
      <c r="RQU152" s="158"/>
      <c r="RQV152" s="158"/>
      <c r="RQW152" s="158"/>
      <c r="RQX152" s="158"/>
      <c r="RQY152" s="158"/>
      <c r="RQZ152" s="158"/>
      <c r="RRA152" s="158"/>
      <c r="RRB152" s="158"/>
      <c r="RRC152" s="158"/>
      <c r="RRD152" s="158"/>
      <c r="RRE152" s="158"/>
      <c r="RRF152" s="158"/>
      <c r="RRG152" s="158"/>
      <c r="RRH152" s="158"/>
      <c r="RRI152" s="158"/>
      <c r="RRJ152" s="158"/>
      <c r="RRK152" s="158"/>
      <c r="RRL152" s="158"/>
      <c r="RRM152" s="158"/>
      <c r="RRN152" s="158"/>
      <c r="RRO152" s="158"/>
      <c r="RRP152" s="158"/>
      <c r="RRQ152" s="158"/>
      <c r="RRR152" s="158"/>
      <c r="RRS152" s="158"/>
      <c r="RRT152" s="158"/>
      <c r="RRU152" s="158"/>
      <c r="RRV152" s="158"/>
      <c r="RRW152" s="158"/>
      <c r="RRX152" s="158"/>
      <c r="RRY152" s="158"/>
      <c r="RRZ152" s="158"/>
      <c r="RSA152" s="158"/>
      <c r="RSB152" s="158"/>
      <c r="RSC152" s="158"/>
      <c r="RSD152" s="158"/>
      <c r="RSE152" s="158"/>
      <c r="RSF152" s="158"/>
      <c r="RSG152" s="158"/>
      <c r="RSH152" s="158"/>
      <c r="RSI152" s="158"/>
      <c r="RSJ152" s="158"/>
      <c r="RSK152" s="158"/>
      <c r="RSL152" s="158"/>
      <c r="RSM152" s="158"/>
      <c r="RSN152" s="158"/>
      <c r="RSO152" s="158"/>
      <c r="RSP152" s="158"/>
      <c r="RSQ152" s="158"/>
      <c r="RSR152" s="158"/>
      <c r="RSS152" s="158"/>
      <c r="RST152" s="158"/>
      <c r="RSU152" s="158"/>
      <c r="RSV152" s="158"/>
      <c r="RSW152" s="158"/>
      <c r="RSX152" s="158"/>
      <c r="RSY152" s="158"/>
      <c r="RSZ152" s="158"/>
      <c r="RTA152" s="158"/>
      <c r="RTB152" s="158"/>
      <c r="RTC152" s="158"/>
      <c r="RTD152" s="158"/>
      <c r="RTE152" s="158"/>
      <c r="RTF152" s="158"/>
      <c r="RTG152" s="158"/>
      <c r="RTH152" s="158"/>
      <c r="RTI152" s="158"/>
      <c r="RTJ152" s="158"/>
      <c r="RTK152" s="158"/>
      <c r="RTL152" s="158"/>
      <c r="RTM152" s="158"/>
      <c r="RTN152" s="158"/>
      <c r="RTO152" s="158"/>
      <c r="RTP152" s="158"/>
      <c r="RTQ152" s="158"/>
      <c r="RTR152" s="158"/>
      <c r="RTS152" s="158"/>
      <c r="RTT152" s="158"/>
      <c r="RTU152" s="158"/>
      <c r="RTV152" s="158"/>
      <c r="RTW152" s="158"/>
      <c r="RTX152" s="158"/>
      <c r="RTY152" s="158"/>
      <c r="RTZ152" s="158"/>
      <c r="RUA152" s="158"/>
      <c r="RUB152" s="158"/>
      <c r="RUC152" s="158"/>
      <c r="RUD152" s="158"/>
      <c r="RUE152" s="158"/>
      <c r="RUF152" s="158"/>
      <c r="RUG152" s="158"/>
      <c r="RUH152" s="158"/>
      <c r="RUI152" s="158"/>
      <c r="RUJ152" s="158"/>
      <c r="RUK152" s="158"/>
      <c r="RUL152" s="158"/>
      <c r="RUM152" s="158"/>
      <c r="RUN152" s="158"/>
      <c r="RUO152" s="158"/>
      <c r="RUP152" s="158"/>
      <c r="RUQ152" s="158"/>
      <c r="RUR152" s="158"/>
      <c r="RUS152" s="158"/>
      <c r="RUT152" s="158"/>
      <c r="RUU152" s="158"/>
      <c r="RUV152" s="158"/>
      <c r="RUW152" s="158"/>
      <c r="RUX152" s="158"/>
      <c r="RUY152" s="158"/>
      <c r="RUZ152" s="158"/>
      <c r="RVA152" s="158"/>
      <c r="RVB152" s="158"/>
      <c r="RVC152" s="158"/>
      <c r="RVD152" s="158"/>
      <c r="RVE152" s="158"/>
      <c r="RVF152" s="158"/>
      <c r="RVG152" s="158"/>
      <c r="RVH152" s="158"/>
      <c r="RVI152" s="158"/>
      <c r="RVJ152" s="158"/>
      <c r="RVK152" s="158"/>
      <c r="RVL152" s="158"/>
      <c r="RVM152" s="158"/>
      <c r="RVN152" s="158"/>
      <c r="RVO152" s="158"/>
      <c r="RVP152" s="158"/>
      <c r="RVQ152" s="158"/>
      <c r="RVR152" s="158"/>
      <c r="RVS152" s="158"/>
      <c r="RVT152" s="158"/>
      <c r="RVU152" s="158"/>
      <c r="RVV152" s="158"/>
      <c r="RVW152" s="158"/>
      <c r="RVX152" s="158"/>
      <c r="RVY152" s="158"/>
      <c r="RVZ152" s="158"/>
      <c r="RWA152" s="158"/>
      <c r="RWB152" s="158"/>
      <c r="RWC152" s="158"/>
      <c r="RWD152" s="158"/>
      <c r="RWE152" s="158"/>
      <c r="RWF152" s="158"/>
      <c r="RWG152" s="158"/>
      <c r="RWH152" s="158"/>
      <c r="RWI152" s="158"/>
      <c r="RWJ152" s="158"/>
      <c r="RWK152" s="158"/>
      <c r="RWL152" s="158"/>
      <c r="RWM152" s="158"/>
      <c r="RWN152" s="158"/>
      <c r="RWO152" s="158"/>
      <c r="RWP152" s="158"/>
      <c r="RWQ152" s="158"/>
      <c r="RWR152" s="158"/>
      <c r="RWS152" s="158"/>
      <c r="RWT152" s="158"/>
      <c r="RWU152" s="158"/>
      <c r="RWV152" s="158"/>
      <c r="RWW152" s="158"/>
      <c r="RWX152" s="158"/>
      <c r="RWY152" s="158"/>
      <c r="RWZ152" s="158"/>
      <c r="RXA152" s="158"/>
      <c r="RXB152" s="158"/>
      <c r="RXC152" s="158"/>
      <c r="RXD152" s="158"/>
      <c r="RXE152" s="158"/>
      <c r="RXF152" s="158"/>
      <c r="RXG152" s="158"/>
      <c r="RXH152" s="158"/>
      <c r="RXI152" s="158"/>
      <c r="RXJ152" s="158"/>
      <c r="RXK152" s="158"/>
      <c r="RXL152" s="158"/>
      <c r="RXM152" s="158"/>
      <c r="RXN152" s="158"/>
      <c r="RXO152" s="158"/>
      <c r="RXP152" s="158"/>
      <c r="RXQ152" s="158"/>
      <c r="RXR152" s="158"/>
      <c r="RXS152" s="158"/>
      <c r="RXT152" s="158"/>
      <c r="RXU152" s="158"/>
      <c r="RXV152" s="158"/>
      <c r="RXW152" s="158"/>
      <c r="RXX152" s="158"/>
      <c r="RXY152" s="158"/>
      <c r="RXZ152" s="158"/>
      <c r="RYA152" s="158"/>
      <c r="RYB152" s="158"/>
      <c r="RYC152" s="158"/>
      <c r="RYD152" s="158"/>
      <c r="RYE152" s="158"/>
      <c r="RYF152" s="158"/>
      <c r="RYG152" s="158"/>
      <c r="RYH152" s="158"/>
      <c r="RYI152" s="158"/>
      <c r="RYJ152" s="158"/>
      <c r="RYK152" s="158"/>
      <c r="RYL152" s="158"/>
      <c r="RYM152" s="158"/>
      <c r="RYN152" s="158"/>
      <c r="RYO152" s="158"/>
      <c r="RYP152" s="158"/>
      <c r="RYQ152" s="158"/>
      <c r="RYR152" s="158"/>
      <c r="RYS152" s="158"/>
      <c r="RYT152" s="158"/>
      <c r="RYU152" s="158"/>
      <c r="RYV152" s="158"/>
      <c r="RYW152" s="158"/>
      <c r="RYX152" s="158"/>
      <c r="RYY152" s="158"/>
      <c r="RYZ152" s="158"/>
      <c r="RZA152" s="158"/>
      <c r="RZB152" s="158"/>
      <c r="RZC152" s="158"/>
      <c r="RZD152" s="158"/>
      <c r="RZE152" s="158"/>
      <c r="RZF152" s="158"/>
      <c r="RZG152" s="158"/>
      <c r="RZH152" s="158"/>
      <c r="RZI152" s="158"/>
      <c r="RZJ152" s="158"/>
      <c r="RZK152" s="158"/>
      <c r="RZL152" s="158"/>
      <c r="RZM152" s="158"/>
      <c r="RZN152" s="158"/>
      <c r="RZO152" s="158"/>
      <c r="RZP152" s="158"/>
      <c r="RZQ152" s="158"/>
      <c r="RZR152" s="158"/>
      <c r="RZS152" s="158"/>
      <c r="RZT152" s="158"/>
      <c r="RZU152" s="158"/>
      <c r="RZV152" s="158"/>
      <c r="RZW152" s="158"/>
      <c r="RZX152" s="158"/>
      <c r="RZY152" s="158"/>
      <c r="RZZ152" s="158"/>
      <c r="SAA152" s="158"/>
      <c r="SAB152" s="158"/>
      <c r="SAC152" s="158"/>
      <c r="SAD152" s="158"/>
      <c r="SAE152" s="158"/>
      <c r="SAF152" s="158"/>
      <c r="SAG152" s="158"/>
      <c r="SAH152" s="158"/>
      <c r="SAI152" s="158"/>
      <c r="SAJ152" s="158"/>
      <c r="SAK152" s="158"/>
      <c r="SAL152" s="158"/>
      <c r="SAM152" s="158"/>
      <c r="SAN152" s="158"/>
      <c r="SAO152" s="158"/>
      <c r="SAP152" s="158"/>
      <c r="SAQ152" s="158"/>
      <c r="SAR152" s="158"/>
      <c r="SAS152" s="158"/>
      <c r="SAT152" s="158"/>
      <c r="SAU152" s="158"/>
      <c r="SAV152" s="158"/>
      <c r="SAW152" s="158"/>
      <c r="SAX152" s="158"/>
      <c r="SAY152" s="158"/>
      <c r="SAZ152" s="158"/>
      <c r="SBA152" s="158"/>
      <c r="SBB152" s="158"/>
      <c r="SBC152" s="158"/>
      <c r="SBD152" s="158"/>
      <c r="SBE152" s="158"/>
      <c r="SBF152" s="158"/>
      <c r="SBG152" s="158"/>
      <c r="SBH152" s="158"/>
      <c r="SBI152" s="158"/>
      <c r="SBJ152" s="158"/>
      <c r="SBK152" s="158"/>
      <c r="SBL152" s="158"/>
      <c r="SBM152" s="158"/>
      <c r="SBN152" s="158"/>
      <c r="SBO152" s="158"/>
      <c r="SBP152" s="158"/>
      <c r="SBQ152" s="158"/>
      <c r="SBR152" s="158"/>
      <c r="SBS152" s="158"/>
      <c r="SBT152" s="158"/>
      <c r="SBU152" s="158"/>
      <c r="SBV152" s="158"/>
      <c r="SBW152" s="158"/>
      <c r="SBX152" s="158"/>
      <c r="SBY152" s="158"/>
      <c r="SBZ152" s="158"/>
      <c r="SCA152" s="158"/>
      <c r="SCB152" s="158"/>
      <c r="SCC152" s="158"/>
      <c r="SCD152" s="158"/>
      <c r="SCE152" s="158"/>
      <c r="SCF152" s="158"/>
      <c r="SCG152" s="158"/>
      <c r="SCH152" s="158"/>
      <c r="SCI152" s="158"/>
      <c r="SCJ152" s="158"/>
      <c r="SCK152" s="158"/>
      <c r="SCL152" s="158"/>
      <c r="SCM152" s="158"/>
      <c r="SCN152" s="158"/>
      <c r="SCO152" s="158"/>
      <c r="SCP152" s="158"/>
      <c r="SCQ152" s="158"/>
      <c r="SCR152" s="158"/>
      <c r="SCS152" s="158"/>
      <c r="SCT152" s="158"/>
      <c r="SCU152" s="158"/>
      <c r="SCV152" s="158"/>
      <c r="SCW152" s="158"/>
      <c r="SCX152" s="158"/>
      <c r="SCY152" s="158"/>
      <c r="SCZ152" s="158"/>
      <c r="SDA152" s="158"/>
      <c r="SDB152" s="158"/>
      <c r="SDC152" s="158"/>
      <c r="SDD152" s="158"/>
      <c r="SDE152" s="158"/>
      <c r="SDF152" s="158"/>
      <c r="SDG152" s="158"/>
      <c r="SDH152" s="158"/>
      <c r="SDI152" s="158"/>
      <c r="SDJ152" s="158"/>
      <c r="SDK152" s="158"/>
      <c r="SDL152" s="158"/>
      <c r="SDM152" s="158"/>
      <c r="SDN152" s="158"/>
      <c r="SDO152" s="158"/>
      <c r="SDP152" s="158"/>
      <c r="SDQ152" s="158"/>
      <c r="SDR152" s="158"/>
      <c r="SDS152" s="158"/>
      <c r="SDT152" s="158"/>
      <c r="SDU152" s="158"/>
      <c r="SDV152" s="158"/>
      <c r="SDW152" s="158"/>
      <c r="SDX152" s="158"/>
      <c r="SDY152" s="158"/>
      <c r="SDZ152" s="158"/>
      <c r="SEA152" s="158"/>
      <c r="SEB152" s="158"/>
      <c r="SEC152" s="158"/>
      <c r="SED152" s="158"/>
      <c r="SEE152" s="158"/>
      <c r="SEF152" s="158"/>
      <c r="SEG152" s="158"/>
      <c r="SEH152" s="158"/>
      <c r="SEI152" s="158"/>
      <c r="SEJ152" s="158"/>
      <c r="SEK152" s="158"/>
      <c r="SEL152" s="158"/>
      <c r="SEM152" s="158"/>
      <c r="SEN152" s="158"/>
      <c r="SEO152" s="158"/>
      <c r="SEP152" s="158"/>
      <c r="SEQ152" s="158"/>
      <c r="SER152" s="158"/>
      <c r="SES152" s="158"/>
      <c r="SET152" s="158"/>
      <c r="SEU152" s="158"/>
      <c r="SEV152" s="158"/>
      <c r="SEW152" s="158"/>
      <c r="SEX152" s="158"/>
      <c r="SEY152" s="158"/>
      <c r="SEZ152" s="158"/>
      <c r="SFA152" s="158"/>
      <c r="SFB152" s="158"/>
      <c r="SFC152" s="158"/>
      <c r="SFD152" s="158"/>
      <c r="SFE152" s="158"/>
      <c r="SFF152" s="158"/>
      <c r="SFG152" s="158"/>
      <c r="SFH152" s="158"/>
      <c r="SFI152" s="158"/>
      <c r="SFJ152" s="158"/>
      <c r="SFK152" s="158"/>
      <c r="SFL152" s="158"/>
      <c r="SFM152" s="158"/>
      <c r="SFN152" s="158"/>
      <c r="SFO152" s="158"/>
      <c r="SFP152" s="158"/>
      <c r="SFQ152" s="158"/>
      <c r="SFR152" s="158"/>
      <c r="SFS152" s="158"/>
      <c r="SFT152" s="158"/>
      <c r="SFU152" s="158"/>
      <c r="SFV152" s="158"/>
      <c r="SFW152" s="158"/>
      <c r="SFX152" s="158"/>
      <c r="SFY152" s="158"/>
      <c r="SFZ152" s="158"/>
      <c r="SGA152" s="158"/>
      <c r="SGB152" s="158"/>
      <c r="SGC152" s="158"/>
      <c r="SGD152" s="158"/>
      <c r="SGE152" s="158"/>
      <c r="SGF152" s="158"/>
      <c r="SGG152" s="158"/>
      <c r="SGH152" s="158"/>
      <c r="SGI152" s="158"/>
      <c r="SGJ152" s="158"/>
      <c r="SGK152" s="158"/>
      <c r="SGL152" s="158"/>
      <c r="SGM152" s="158"/>
      <c r="SGN152" s="158"/>
      <c r="SGO152" s="158"/>
      <c r="SGP152" s="158"/>
      <c r="SGQ152" s="158"/>
      <c r="SGR152" s="158"/>
      <c r="SGS152" s="158"/>
      <c r="SGT152" s="158"/>
      <c r="SGU152" s="158"/>
      <c r="SGV152" s="158"/>
      <c r="SGW152" s="158"/>
      <c r="SGX152" s="158"/>
      <c r="SGY152" s="158"/>
      <c r="SGZ152" s="158"/>
      <c r="SHA152" s="158"/>
      <c r="SHB152" s="158"/>
      <c r="SHC152" s="158"/>
      <c r="SHD152" s="158"/>
      <c r="SHE152" s="158"/>
      <c r="SHF152" s="158"/>
      <c r="SHG152" s="158"/>
      <c r="SHH152" s="158"/>
      <c r="SHI152" s="158"/>
      <c r="SHJ152" s="158"/>
      <c r="SHK152" s="158"/>
      <c r="SHL152" s="158"/>
      <c r="SHM152" s="158"/>
      <c r="SHN152" s="158"/>
      <c r="SHO152" s="158"/>
      <c r="SHP152" s="158"/>
      <c r="SHQ152" s="158"/>
      <c r="SHR152" s="158"/>
      <c r="SHS152" s="158"/>
      <c r="SHT152" s="158"/>
      <c r="SHU152" s="158"/>
      <c r="SHV152" s="158"/>
      <c r="SHW152" s="158"/>
      <c r="SHX152" s="158"/>
      <c r="SHY152" s="158"/>
      <c r="SHZ152" s="158"/>
      <c r="SIA152" s="158"/>
      <c r="SIB152" s="158"/>
      <c r="SIC152" s="158"/>
      <c r="SID152" s="158"/>
      <c r="SIE152" s="158"/>
      <c r="SIF152" s="158"/>
      <c r="SIG152" s="158"/>
      <c r="SIH152" s="158"/>
      <c r="SII152" s="158"/>
      <c r="SIJ152" s="158"/>
      <c r="SIK152" s="158"/>
      <c r="SIL152" s="158"/>
      <c r="SIM152" s="158"/>
      <c r="SIN152" s="158"/>
      <c r="SIO152" s="158"/>
      <c r="SIP152" s="158"/>
      <c r="SIQ152" s="158"/>
      <c r="SIR152" s="158"/>
      <c r="SIS152" s="158"/>
      <c r="SIT152" s="158"/>
      <c r="SIU152" s="158"/>
      <c r="SIV152" s="158"/>
      <c r="SIW152" s="158"/>
      <c r="SIX152" s="158"/>
      <c r="SIY152" s="158"/>
      <c r="SIZ152" s="158"/>
      <c r="SJA152" s="158"/>
      <c r="SJB152" s="158"/>
      <c r="SJC152" s="158"/>
      <c r="SJD152" s="158"/>
      <c r="SJE152" s="158"/>
      <c r="SJF152" s="158"/>
      <c r="SJG152" s="158"/>
      <c r="SJH152" s="158"/>
      <c r="SJI152" s="158"/>
      <c r="SJJ152" s="158"/>
      <c r="SJK152" s="158"/>
      <c r="SJL152" s="158"/>
      <c r="SJM152" s="158"/>
      <c r="SJN152" s="158"/>
      <c r="SJO152" s="158"/>
      <c r="SJP152" s="158"/>
      <c r="SJQ152" s="158"/>
      <c r="SJR152" s="158"/>
      <c r="SJS152" s="158"/>
      <c r="SJT152" s="158"/>
      <c r="SJU152" s="158"/>
      <c r="SJV152" s="158"/>
      <c r="SJW152" s="158"/>
      <c r="SJX152" s="158"/>
      <c r="SJY152" s="158"/>
      <c r="SJZ152" s="158"/>
      <c r="SKA152" s="158"/>
      <c r="SKB152" s="158"/>
      <c r="SKC152" s="158"/>
      <c r="SKD152" s="158"/>
      <c r="SKE152" s="158"/>
      <c r="SKF152" s="158"/>
      <c r="SKG152" s="158"/>
      <c r="SKH152" s="158"/>
      <c r="SKI152" s="158"/>
      <c r="SKJ152" s="158"/>
      <c r="SKK152" s="158"/>
      <c r="SKL152" s="158"/>
      <c r="SKM152" s="158"/>
      <c r="SKN152" s="158"/>
      <c r="SKO152" s="158"/>
      <c r="SKP152" s="158"/>
      <c r="SKQ152" s="158"/>
      <c r="SKR152" s="158"/>
      <c r="SKS152" s="158"/>
      <c r="SKT152" s="158"/>
      <c r="SKU152" s="158"/>
      <c r="SKV152" s="158"/>
      <c r="SKW152" s="158"/>
      <c r="SKX152" s="158"/>
      <c r="SKY152" s="158"/>
      <c r="SKZ152" s="158"/>
      <c r="SLA152" s="158"/>
      <c r="SLB152" s="158"/>
      <c r="SLC152" s="158"/>
      <c r="SLD152" s="158"/>
      <c r="SLE152" s="158"/>
      <c r="SLF152" s="158"/>
      <c r="SLG152" s="158"/>
      <c r="SLH152" s="158"/>
      <c r="SLI152" s="158"/>
      <c r="SLJ152" s="158"/>
      <c r="SLK152" s="158"/>
      <c r="SLL152" s="158"/>
      <c r="SLM152" s="158"/>
      <c r="SLN152" s="158"/>
      <c r="SLO152" s="158"/>
      <c r="SLP152" s="158"/>
      <c r="SLQ152" s="158"/>
      <c r="SLR152" s="158"/>
      <c r="SLS152" s="158"/>
      <c r="SLT152" s="158"/>
      <c r="SLU152" s="158"/>
      <c r="SLV152" s="158"/>
      <c r="SLW152" s="158"/>
      <c r="SLX152" s="158"/>
      <c r="SLY152" s="158"/>
      <c r="SLZ152" s="158"/>
      <c r="SMA152" s="158"/>
      <c r="SMB152" s="158"/>
      <c r="SMC152" s="158"/>
      <c r="SMD152" s="158"/>
      <c r="SME152" s="158"/>
      <c r="SMF152" s="158"/>
      <c r="SMG152" s="158"/>
      <c r="SMH152" s="158"/>
      <c r="SMI152" s="158"/>
      <c r="SMJ152" s="158"/>
      <c r="SMK152" s="158"/>
      <c r="SML152" s="158"/>
      <c r="SMM152" s="158"/>
      <c r="SMN152" s="158"/>
      <c r="SMO152" s="158"/>
      <c r="SMP152" s="158"/>
      <c r="SMQ152" s="158"/>
      <c r="SMR152" s="158"/>
      <c r="SMS152" s="158"/>
      <c r="SMT152" s="158"/>
      <c r="SMU152" s="158"/>
      <c r="SMV152" s="158"/>
      <c r="SMW152" s="158"/>
      <c r="SMX152" s="158"/>
      <c r="SMY152" s="158"/>
      <c r="SMZ152" s="158"/>
      <c r="SNA152" s="158"/>
      <c r="SNB152" s="158"/>
      <c r="SNC152" s="158"/>
      <c r="SND152" s="158"/>
      <c r="SNE152" s="158"/>
      <c r="SNF152" s="158"/>
      <c r="SNG152" s="158"/>
      <c r="SNH152" s="158"/>
      <c r="SNI152" s="158"/>
      <c r="SNJ152" s="158"/>
      <c r="SNK152" s="158"/>
      <c r="SNL152" s="158"/>
      <c r="SNM152" s="158"/>
      <c r="SNN152" s="158"/>
      <c r="SNO152" s="158"/>
      <c r="SNP152" s="158"/>
      <c r="SNQ152" s="158"/>
      <c r="SNR152" s="158"/>
      <c r="SNS152" s="158"/>
      <c r="SNT152" s="158"/>
      <c r="SNU152" s="158"/>
      <c r="SNV152" s="158"/>
      <c r="SNW152" s="158"/>
      <c r="SNX152" s="158"/>
      <c r="SNY152" s="158"/>
      <c r="SNZ152" s="158"/>
      <c r="SOA152" s="158"/>
      <c r="SOB152" s="158"/>
      <c r="SOC152" s="158"/>
      <c r="SOD152" s="158"/>
      <c r="SOE152" s="158"/>
      <c r="SOF152" s="158"/>
      <c r="SOG152" s="158"/>
      <c r="SOH152" s="158"/>
      <c r="SOI152" s="158"/>
      <c r="SOJ152" s="158"/>
      <c r="SOK152" s="158"/>
      <c r="SOL152" s="158"/>
      <c r="SOM152" s="158"/>
      <c r="SON152" s="158"/>
      <c r="SOO152" s="158"/>
      <c r="SOP152" s="158"/>
      <c r="SOQ152" s="158"/>
      <c r="SOR152" s="158"/>
      <c r="SOS152" s="158"/>
      <c r="SOT152" s="158"/>
      <c r="SOU152" s="158"/>
      <c r="SOV152" s="158"/>
      <c r="SOW152" s="158"/>
      <c r="SOX152" s="158"/>
      <c r="SOY152" s="158"/>
      <c r="SOZ152" s="158"/>
      <c r="SPA152" s="158"/>
      <c r="SPB152" s="158"/>
      <c r="SPC152" s="158"/>
      <c r="SPD152" s="158"/>
      <c r="SPE152" s="158"/>
      <c r="SPF152" s="158"/>
      <c r="SPG152" s="158"/>
      <c r="SPH152" s="158"/>
      <c r="SPI152" s="158"/>
      <c r="SPJ152" s="158"/>
      <c r="SPK152" s="158"/>
      <c r="SPL152" s="158"/>
      <c r="SPM152" s="158"/>
      <c r="SPN152" s="158"/>
      <c r="SPO152" s="158"/>
      <c r="SPP152" s="158"/>
      <c r="SPQ152" s="158"/>
      <c r="SPR152" s="158"/>
      <c r="SPS152" s="158"/>
      <c r="SPT152" s="158"/>
      <c r="SPU152" s="158"/>
      <c r="SPV152" s="158"/>
      <c r="SPW152" s="158"/>
      <c r="SPX152" s="158"/>
      <c r="SPY152" s="158"/>
      <c r="SPZ152" s="158"/>
      <c r="SQA152" s="158"/>
      <c r="SQB152" s="158"/>
      <c r="SQC152" s="158"/>
      <c r="SQD152" s="158"/>
      <c r="SQE152" s="158"/>
      <c r="SQF152" s="158"/>
      <c r="SQG152" s="158"/>
      <c r="SQH152" s="158"/>
      <c r="SQI152" s="158"/>
      <c r="SQJ152" s="158"/>
      <c r="SQK152" s="158"/>
      <c r="SQL152" s="158"/>
      <c r="SQM152" s="158"/>
      <c r="SQN152" s="158"/>
      <c r="SQO152" s="158"/>
      <c r="SQP152" s="158"/>
      <c r="SQQ152" s="158"/>
      <c r="SQR152" s="158"/>
      <c r="SQS152" s="158"/>
      <c r="SQT152" s="158"/>
      <c r="SQU152" s="158"/>
      <c r="SQV152" s="158"/>
      <c r="SQW152" s="158"/>
      <c r="SQX152" s="158"/>
      <c r="SQY152" s="158"/>
      <c r="SQZ152" s="158"/>
      <c r="SRA152" s="158"/>
      <c r="SRB152" s="158"/>
      <c r="SRC152" s="158"/>
      <c r="SRD152" s="158"/>
      <c r="SRE152" s="158"/>
      <c r="SRF152" s="158"/>
      <c r="SRG152" s="158"/>
      <c r="SRH152" s="158"/>
      <c r="SRI152" s="158"/>
      <c r="SRJ152" s="158"/>
      <c r="SRK152" s="158"/>
      <c r="SRL152" s="158"/>
      <c r="SRM152" s="158"/>
      <c r="SRN152" s="158"/>
      <c r="SRO152" s="158"/>
      <c r="SRP152" s="158"/>
      <c r="SRQ152" s="158"/>
      <c r="SRR152" s="158"/>
      <c r="SRS152" s="158"/>
      <c r="SRT152" s="158"/>
      <c r="SRU152" s="158"/>
      <c r="SRV152" s="158"/>
      <c r="SRW152" s="158"/>
      <c r="SRX152" s="158"/>
      <c r="SRY152" s="158"/>
      <c r="SRZ152" s="158"/>
      <c r="SSA152" s="158"/>
      <c r="SSB152" s="158"/>
      <c r="SSC152" s="158"/>
      <c r="SSD152" s="158"/>
      <c r="SSE152" s="158"/>
      <c r="SSF152" s="158"/>
      <c r="SSG152" s="158"/>
      <c r="SSH152" s="158"/>
      <c r="SSI152" s="158"/>
      <c r="SSJ152" s="158"/>
      <c r="SSK152" s="158"/>
      <c r="SSL152" s="158"/>
      <c r="SSM152" s="158"/>
      <c r="SSN152" s="158"/>
      <c r="SSO152" s="158"/>
      <c r="SSP152" s="158"/>
      <c r="SSQ152" s="158"/>
      <c r="SSR152" s="158"/>
      <c r="SSS152" s="158"/>
      <c r="SST152" s="158"/>
      <c r="SSU152" s="158"/>
      <c r="SSV152" s="158"/>
      <c r="SSW152" s="158"/>
      <c r="SSX152" s="158"/>
      <c r="SSY152" s="158"/>
      <c r="SSZ152" s="158"/>
      <c r="STA152" s="158"/>
      <c r="STB152" s="158"/>
      <c r="STC152" s="158"/>
      <c r="STD152" s="158"/>
      <c r="STE152" s="158"/>
      <c r="STF152" s="158"/>
      <c r="STG152" s="158"/>
      <c r="STH152" s="158"/>
      <c r="STI152" s="158"/>
      <c r="STJ152" s="158"/>
      <c r="STK152" s="158"/>
      <c r="STL152" s="158"/>
      <c r="STM152" s="158"/>
      <c r="STN152" s="158"/>
      <c r="STO152" s="158"/>
      <c r="STP152" s="158"/>
      <c r="STQ152" s="158"/>
      <c r="STR152" s="158"/>
      <c r="STS152" s="158"/>
      <c r="STT152" s="158"/>
      <c r="STU152" s="158"/>
      <c r="STV152" s="158"/>
      <c r="STW152" s="158"/>
      <c r="STX152" s="158"/>
      <c r="STY152" s="158"/>
      <c r="STZ152" s="158"/>
      <c r="SUA152" s="158"/>
      <c r="SUB152" s="158"/>
      <c r="SUC152" s="158"/>
      <c r="SUD152" s="158"/>
      <c r="SUE152" s="158"/>
      <c r="SUF152" s="158"/>
      <c r="SUG152" s="158"/>
      <c r="SUH152" s="158"/>
      <c r="SUI152" s="158"/>
      <c r="SUJ152" s="158"/>
      <c r="SUK152" s="158"/>
      <c r="SUL152" s="158"/>
      <c r="SUM152" s="158"/>
      <c r="SUN152" s="158"/>
      <c r="SUO152" s="158"/>
      <c r="SUP152" s="158"/>
      <c r="SUQ152" s="158"/>
      <c r="SUR152" s="158"/>
      <c r="SUS152" s="158"/>
      <c r="SUT152" s="158"/>
      <c r="SUU152" s="158"/>
      <c r="SUV152" s="158"/>
      <c r="SUW152" s="158"/>
      <c r="SUX152" s="158"/>
      <c r="SUY152" s="158"/>
      <c r="SUZ152" s="158"/>
      <c r="SVA152" s="158"/>
      <c r="SVB152" s="158"/>
      <c r="SVC152" s="158"/>
      <c r="SVD152" s="158"/>
      <c r="SVE152" s="158"/>
      <c r="SVF152" s="158"/>
      <c r="SVG152" s="158"/>
      <c r="SVH152" s="158"/>
      <c r="SVI152" s="158"/>
      <c r="SVJ152" s="158"/>
      <c r="SVK152" s="158"/>
      <c r="SVL152" s="158"/>
      <c r="SVM152" s="158"/>
      <c r="SVN152" s="158"/>
      <c r="SVO152" s="158"/>
      <c r="SVP152" s="158"/>
      <c r="SVQ152" s="158"/>
      <c r="SVR152" s="158"/>
      <c r="SVS152" s="158"/>
      <c r="SVT152" s="158"/>
      <c r="SVU152" s="158"/>
      <c r="SVV152" s="158"/>
      <c r="SVW152" s="158"/>
      <c r="SVX152" s="158"/>
      <c r="SVY152" s="158"/>
      <c r="SVZ152" s="158"/>
      <c r="SWA152" s="158"/>
      <c r="SWB152" s="158"/>
      <c r="SWC152" s="158"/>
      <c r="SWD152" s="158"/>
      <c r="SWE152" s="158"/>
      <c r="SWF152" s="158"/>
      <c r="SWG152" s="158"/>
      <c r="SWH152" s="158"/>
      <c r="SWI152" s="158"/>
      <c r="SWJ152" s="158"/>
      <c r="SWK152" s="158"/>
      <c r="SWL152" s="158"/>
      <c r="SWM152" s="158"/>
      <c r="SWN152" s="158"/>
      <c r="SWO152" s="158"/>
      <c r="SWP152" s="158"/>
      <c r="SWQ152" s="158"/>
      <c r="SWR152" s="158"/>
      <c r="SWS152" s="158"/>
      <c r="SWT152" s="158"/>
      <c r="SWU152" s="158"/>
      <c r="SWV152" s="158"/>
      <c r="SWW152" s="158"/>
      <c r="SWX152" s="158"/>
      <c r="SWY152" s="158"/>
      <c r="SWZ152" s="158"/>
      <c r="SXA152" s="158"/>
      <c r="SXB152" s="158"/>
      <c r="SXC152" s="158"/>
      <c r="SXD152" s="158"/>
      <c r="SXE152" s="158"/>
      <c r="SXF152" s="158"/>
      <c r="SXG152" s="158"/>
      <c r="SXH152" s="158"/>
      <c r="SXI152" s="158"/>
      <c r="SXJ152" s="158"/>
      <c r="SXK152" s="158"/>
      <c r="SXL152" s="158"/>
      <c r="SXM152" s="158"/>
      <c r="SXN152" s="158"/>
      <c r="SXO152" s="158"/>
      <c r="SXP152" s="158"/>
      <c r="SXQ152" s="158"/>
      <c r="SXR152" s="158"/>
      <c r="SXS152" s="158"/>
      <c r="SXT152" s="158"/>
      <c r="SXU152" s="158"/>
      <c r="SXV152" s="158"/>
      <c r="SXW152" s="158"/>
      <c r="SXX152" s="158"/>
      <c r="SXY152" s="158"/>
      <c r="SXZ152" s="158"/>
      <c r="SYA152" s="158"/>
      <c r="SYB152" s="158"/>
      <c r="SYC152" s="158"/>
      <c r="SYD152" s="158"/>
      <c r="SYE152" s="158"/>
      <c r="SYF152" s="158"/>
      <c r="SYG152" s="158"/>
      <c r="SYH152" s="158"/>
      <c r="SYI152" s="158"/>
      <c r="SYJ152" s="158"/>
      <c r="SYK152" s="158"/>
      <c r="SYL152" s="158"/>
      <c r="SYM152" s="158"/>
      <c r="SYN152" s="158"/>
      <c r="SYO152" s="158"/>
      <c r="SYP152" s="158"/>
      <c r="SYQ152" s="158"/>
      <c r="SYR152" s="158"/>
      <c r="SYS152" s="158"/>
      <c r="SYT152" s="158"/>
      <c r="SYU152" s="158"/>
      <c r="SYV152" s="158"/>
      <c r="SYW152" s="158"/>
      <c r="SYX152" s="158"/>
      <c r="SYY152" s="158"/>
      <c r="SYZ152" s="158"/>
      <c r="SZA152" s="158"/>
      <c r="SZB152" s="158"/>
      <c r="SZC152" s="158"/>
      <c r="SZD152" s="158"/>
      <c r="SZE152" s="158"/>
      <c r="SZF152" s="158"/>
      <c r="SZG152" s="158"/>
      <c r="SZH152" s="158"/>
      <c r="SZI152" s="158"/>
      <c r="SZJ152" s="158"/>
      <c r="SZK152" s="158"/>
      <c r="SZL152" s="158"/>
      <c r="SZM152" s="158"/>
      <c r="SZN152" s="158"/>
      <c r="SZO152" s="158"/>
      <c r="SZP152" s="158"/>
      <c r="SZQ152" s="158"/>
      <c r="SZR152" s="158"/>
      <c r="SZS152" s="158"/>
      <c r="SZT152" s="158"/>
      <c r="SZU152" s="158"/>
      <c r="SZV152" s="158"/>
      <c r="SZW152" s="158"/>
      <c r="SZX152" s="158"/>
      <c r="SZY152" s="158"/>
      <c r="SZZ152" s="158"/>
      <c r="TAA152" s="158"/>
      <c r="TAB152" s="158"/>
      <c r="TAC152" s="158"/>
      <c r="TAD152" s="158"/>
      <c r="TAE152" s="158"/>
      <c r="TAF152" s="158"/>
      <c r="TAG152" s="158"/>
      <c r="TAH152" s="158"/>
      <c r="TAI152" s="158"/>
      <c r="TAJ152" s="158"/>
      <c r="TAK152" s="158"/>
      <c r="TAL152" s="158"/>
      <c r="TAM152" s="158"/>
      <c r="TAN152" s="158"/>
      <c r="TAO152" s="158"/>
      <c r="TAP152" s="158"/>
      <c r="TAQ152" s="158"/>
      <c r="TAR152" s="158"/>
      <c r="TAS152" s="158"/>
      <c r="TAT152" s="158"/>
      <c r="TAU152" s="158"/>
      <c r="TAV152" s="158"/>
      <c r="TAW152" s="158"/>
      <c r="TAX152" s="158"/>
      <c r="TAY152" s="158"/>
      <c r="TAZ152" s="158"/>
      <c r="TBA152" s="158"/>
      <c r="TBB152" s="158"/>
      <c r="TBC152" s="158"/>
      <c r="TBD152" s="158"/>
      <c r="TBE152" s="158"/>
      <c r="TBF152" s="158"/>
      <c r="TBG152" s="158"/>
      <c r="TBH152" s="158"/>
      <c r="TBI152" s="158"/>
      <c r="TBJ152" s="158"/>
      <c r="TBK152" s="158"/>
      <c r="TBL152" s="158"/>
      <c r="TBM152" s="158"/>
      <c r="TBN152" s="158"/>
      <c r="TBO152" s="158"/>
      <c r="TBP152" s="158"/>
      <c r="TBQ152" s="158"/>
      <c r="TBR152" s="158"/>
      <c r="TBS152" s="158"/>
      <c r="TBT152" s="158"/>
      <c r="TBU152" s="158"/>
      <c r="TBV152" s="158"/>
      <c r="TBW152" s="158"/>
      <c r="TBX152" s="158"/>
      <c r="TBY152" s="158"/>
      <c r="TBZ152" s="158"/>
      <c r="TCA152" s="158"/>
      <c r="TCB152" s="158"/>
      <c r="TCC152" s="158"/>
      <c r="TCD152" s="158"/>
      <c r="TCE152" s="158"/>
      <c r="TCF152" s="158"/>
      <c r="TCG152" s="158"/>
      <c r="TCH152" s="158"/>
      <c r="TCI152" s="158"/>
      <c r="TCJ152" s="158"/>
      <c r="TCK152" s="158"/>
      <c r="TCL152" s="158"/>
      <c r="TCM152" s="158"/>
      <c r="TCN152" s="158"/>
      <c r="TCO152" s="158"/>
      <c r="TCP152" s="158"/>
      <c r="TCQ152" s="158"/>
      <c r="TCR152" s="158"/>
      <c r="TCS152" s="158"/>
      <c r="TCT152" s="158"/>
      <c r="TCU152" s="158"/>
      <c r="TCV152" s="158"/>
      <c r="TCW152" s="158"/>
      <c r="TCX152" s="158"/>
      <c r="TCY152" s="158"/>
      <c r="TCZ152" s="158"/>
      <c r="TDA152" s="158"/>
      <c r="TDB152" s="158"/>
      <c r="TDC152" s="158"/>
      <c r="TDD152" s="158"/>
      <c r="TDE152" s="158"/>
      <c r="TDF152" s="158"/>
      <c r="TDG152" s="158"/>
      <c r="TDH152" s="158"/>
      <c r="TDI152" s="158"/>
      <c r="TDJ152" s="158"/>
      <c r="TDK152" s="158"/>
      <c r="TDL152" s="158"/>
      <c r="TDM152" s="158"/>
      <c r="TDN152" s="158"/>
      <c r="TDO152" s="158"/>
      <c r="TDP152" s="158"/>
      <c r="TDQ152" s="158"/>
      <c r="TDR152" s="158"/>
      <c r="TDS152" s="158"/>
      <c r="TDT152" s="158"/>
      <c r="TDU152" s="158"/>
      <c r="TDV152" s="158"/>
      <c r="TDW152" s="158"/>
      <c r="TDX152" s="158"/>
      <c r="TDY152" s="158"/>
      <c r="TDZ152" s="158"/>
      <c r="TEA152" s="158"/>
      <c r="TEB152" s="158"/>
      <c r="TEC152" s="158"/>
      <c r="TED152" s="158"/>
      <c r="TEE152" s="158"/>
      <c r="TEF152" s="158"/>
      <c r="TEG152" s="158"/>
      <c r="TEH152" s="158"/>
      <c r="TEI152" s="158"/>
      <c r="TEJ152" s="158"/>
      <c r="TEK152" s="158"/>
      <c r="TEL152" s="158"/>
      <c r="TEM152" s="158"/>
      <c r="TEN152" s="158"/>
      <c r="TEO152" s="158"/>
      <c r="TEP152" s="158"/>
      <c r="TEQ152" s="158"/>
      <c r="TER152" s="158"/>
      <c r="TES152" s="158"/>
      <c r="TET152" s="158"/>
      <c r="TEU152" s="158"/>
      <c r="TEV152" s="158"/>
      <c r="TEW152" s="158"/>
      <c r="TEX152" s="158"/>
      <c r="TEY152" s="158"/>
      <c r="TEZ152" s="158"/>
      <c r="TFA152" s="158"/>
      <c r="TFB152" s="158"/>
      <c r="TFC152" s="158"/>
      <c r="TFD152" s="158"/>
      <c r="TFE152" s="158"/>
      <c r="TFF152" s="158"/>
      <c r="TFG152" s="158"/>
      <c r="TFH152" s="158"/>
      <c r="TFI152" s="158"/>
      <c r="TFJ152" s="158"/>
      <c r="TFK152" s="158"/>
      <c r="TFL152" s="158"/>
      <c r="TFM152" s="158"/>
      <c r="TFN152" s="158"/>
      <c r="TFO152" s="158"/>
      <c r="TFP152" s="158"/>
      <c r="TFQ152" s="158"/>
      <c r="TFR152" s="158"/>
      <c r="TFS152" s="158"/>
      <c r="TFT152" s="158"/>
      <c r="TFU152" s="158"/>
      <c r="TFV152" s="158"/>
      <c r="TFW152" s="158"/>
      <c r="TFX152" s="158"/>
      <c r="TFY152" s="158"/>
      <c r="TFZ152" s="158"/>
      <c r="TGA152" s="158"/>
      <c r="TGB152" s="158"/>
      <c r="TGC152" s="158"/>
      <c r="TGD152" s="158"/>
      <c r="TGE152" s="158"/>
      <c r="TGF152" s="158"/>
      <c r="TGG152" s="158"/>
      <c r="TGH152" s="158"/>
      <c r="TGI152" s="158"/>
      <c r="TGJ152" s="158"/>
      <c r="TGK152" s="158"/>
      <c r="TGL152" s="158"/>
      <c r="TGM152" s="158"/>
      <c r="TGN152" s="158"/>
      <c r="TGO152" s="158"/>
      <c r="TGP152" s="158"/>
      <c r="TGQ152" s="158"/>
      <c r="TGR152" s="158"/>
      <c r="TGS152" s="158"/>
      <c r="TGT152" s="158"/>
      <c r="TGU152" s="158"/>
      <c r="TGV152" s="158"/>
      <c r="TGW152" s="158"/>
      <c r="TGX152" s="158"/>
      <c r="TGY152" s="158"/>
      <c r="TGZ152" s="158"/>
      <c r="THA152" s="158"/>
      <c r="THB152" s="158"/>
      <c r="THC152" s="158"/>
      <c r="THD152" s="158"/>
      <c r="THE152" s="158"/>
      <c r="THF152" s="158"/>
      <c r="THG152" s="158"/>
      <c r="THH152" s="158"/>
      <c r="THI152" s="158"/>
      <c r="THJ152" s="158"/>
      <c r="THK152" s="158"/>
      <c r="THL152" s="158"/>
      <c r="THM152" s="158"/>
      <c r="THN152" s="158"/>
      <c r="THO152" s="158"/>
      <c r="THP152" s="158"/>
      <c r="THQ152" s="158"/>
      <c r="THR152" s="158"/>
      <c r="THS152" s="158"/>
      <c r="THT152" s="158"/>
      <c r="THU152" s="158"/>
      <c r="THV152" s="158"/>
      <c r="THW152" s="158"/>
      <c r="THX152" s="158"/>
      <c r="THY152" s="158"/>
      <c r="THZ152" s="158"/>
      <c r="TIA152" s="158"/>
      <c r="TIB152" s="158"/>
      <c r="TIC152" s="158"/>
      <c r="TID152" s="158"/>
      <c r="TIE152" s="158"/>
      <c r="TIF152" s="158"/>
      <c r="TIG152" s="158"/>
      <c r="TIH152" s="158"/>
      <c r="TII152" s="158"/>
      <c r="TIJ152" s="158"/>
      <c r="TIK152" s="158"/>
      <c r="TIL152" s="158"/>
      <c r="TIM152" s="158"/>
      <c r="TIN152" s="158"/>
      <c r="TIO152" s="158"/>
      <c r="TIP152" s="158"/>
      <c r="TIQ152" s="158"/>
      <c r="TIR152" s="158"/>
      <c r="TIS152" s="158"/>
      <c r="TIT152" s="158"/>
      <c r="TIU152" s="158"/>
      <c r="TIV152" s="158"/>
      <c r="TIW152" s="158"/>
      <c r="TIX152" s="158"/>
      <c r="TIY152" s="158"/>
      <c r="TIZ152" s="158"/>
      <c r="TJA152" s="158"/>
      <c r="TJB152" s="158"/>
      <c r="TJC152" s="158"/>
      <c r="TJD152" s="158"/>
      <c r="TJE152" s="158"/>
      <c r="TJF152" s="158"/>
      <c r="TJG152" s="158"/>
      <c r="TJH152" s="158"/>
      <c r="TJI152" s="158"/>
      <c r="TJJ152" s="158"/>
      <c r="TJK152" s="158"/>
      <c r="TJL152" s="158"/>
      <c r="TJM152" s="158"/>
      <c r="TJN152" s="158"/>
      <c r="TJO152" s="158"/>
      <c r="TJP152" s="158"/>
      <c r="TJQ152" s="158"/>
      <c r="TJR152" s="158"/>
      <c r="TJS152" s="158"/>
      <c r="TJT152" s="158"/>
      <c r="TJU152" s="158"/>
      <c r="TJV152" s="158"/>
      <c r="TJW152" s="158"/>
      <c r="TJX152" s="158"/>
      <c r="TJY152" s="158"/>
      <c r="TJZ152" s="158"/>
      <c r="TKA152" s="158"/>
      <c r="TKB152" s="158"/>
      <c r="TKC152" s="158"/>
      <c r="TKD152" s="158"/>
      <c r="TKE152" s="158"/>
      <c r="TKF152" s="158"/>
      <c r="TKG152" s="158"/>
      <c r="TKH152" s="158"/>
      <c r="TKI152" s="158"/>
      <c r="TKJ152" s="158"/>
      <c r="TKK152" s="158"/>
      <c r="TKL152" s="158"/>
      <c r="TKM152" s="158"/>
      <c r="TKN152" s="158"/>
      <c r="TKO152" s="158"/>
      <c r="TKP152" s="158"/>
      <c r="TKQ152" s="158"/>
      <c r="TKR152" s="158"/>
      <c r="TKS152" s="158"/>
      <c r="TKT152" s="158"/>
      <c r="TKU152" s="158"/>
      <c r="TKV152" s="158"/>
      <c r="TKW152" s="158"/>
      <c r="TKX152" s="158"/>
      <c r="TKY152" s="158"/>
      <c r="TKZ152" s="158"/>
      <c r="TLA152" s="158"/>
      <c r="TLB152" s="158"/>
      <c r="TLC152" s="158"/>
      <c r="TLD152" s="158"/>
      <c r="TLE152" s="158"/>
      <c r="TLF152" s="158"/>
      <c r="TLG152" s="158"/>
      <c r="TLH152" s="158"/>
      <c r="TLI152" s="158"/>
      <c r="TLJ152" s="158"/>
      <c r="TLK152" s="158"/>
      <c r="TLL152" s="158"/>
      <c r="TLM152" s="158"/>
      <c r="TLN152" s="158"/>
      <c r="TLO152" s="158"/>
      <c r="TLP152" s="158"/>
      <c r="TLQ152" s="158"/>
      <c r="TLR152" s="158"/>
      <c r="TLS152" s="158"/>
      <c r="TLT152" s="158"/>
      <c r="TLU152" s="158"/>
      <c r="TLV152" s="158"/>
      <c r="TLW152" s="158"/>
      <c r="TLX152" s="158"/>
      <c r="TLY152" s="158"/>
      <c r="TLZ152" s="158"/>
      <c r="TMA152" s="158"/>
      <c r="TMB152" s="158"/>
      <c r="TMC152" s="158"/>
      <c r="TMD152" s="158"/>
      <c r="TME152" s="158"/>
      <c r="TMF152" s="158"/>
      <c r="TMG152" s="158"/>
      <c r="TMH152" s="158"/>
      <c r="TMI152" s="158"/>
      <c r="TMJ152" s="158"/>
      <c r="TMK152" s="158"/>
      <c r="TML152" s="158"/>
      <c r="TMM152" s="158"/>
      <c r="TMN152" s="158"/>
      <c r="TMO152" s="158"/>
      <c r="TMP152" s="158"/>
      <c r="TMQ152" s="158"/>
      <c r="TMR152" s="158"/>
      <c r="TMS152" s="158"/>
      <c r="TMT152" s="158"/>
      <c r="TMU152" s="158"/>
      <c r="TMV152" s="158"/>
      <c r="TMW152" s="158"/>
      <c r="TMX152" s="158"/>
      <c r="TMY152" s="158"/>
      <c r="TMZ152" s="158"/>
      <c r="TNA152" s="158"/>
      <c r="TNB152" s="158"/>
      <c r="TNC152" s="158"/>
      <c r="TND152" s="158"/>
      <c r="TNE152" s="158"/>
      <c r="TNF152" s="158"/>
      <c r="TNG152" s="158"/>
      <c r="TNH152" s="158"/>
      <c r="TNI152" s="158"/>
      <c r="TNJ152" s="158"/>
      <c r="TNK152" s="158"/>
      <c r="TNL152" s="158"/>
      <c r="TNM152" s="158"/>
      <c r="TNN152" s="158"/>
      <c r="TNO152" s="158"/>
      <c r="TNP152" s="158"/>
      <c r="TNQ152" s="158"/>
      <c r="TNR152" s="158"/>
      <c r="TNS152" s="158"/>
      <c r="TNT152" s="158"/>
      <c r="TNU152" s="158"/>
      <c r="TNV152" s="158"/>
      <c r="TNW152" s="158"/>
      <c r="TNX152" s="158"/>
      <c r="TNY152" s="158"/>
      <c r="TNZ152" s="158"/>
      <c r="TOA152" s="158"/>
      <c r="TOB152" s="158"/>
      <c r="TOC152" s="158"/>
      <c r="TOD152" s="158"/>
      <c r="TOE152" s="158"/>
      <c r="TOF152" s="158"/>
      <c r="TOG152" s="158"/>
      <c r="TOH152" s="158"/>
      <c r="TOI152" s="158"/>
      <c r="TOJ152" s="158"/>
      <c r="TOK152" s="158"/>
      <c r="TOL152" s="158"/>
      <c r="TOM152" s="158"/>
      <c r="TON152" s="158"/>
      <c r="TOO152" s="158"/>
      <c r="TOP152" s="158"/>
      <c r="TOQ152" s="158"/>
      <c r="TOR152" s="158"/>
      <c r="TOS152" s="158"/>
      <c r="TOT152" s="158"/>
      <c r="TOU152" s="158"/>
      <c r="TOV152" s="158"/>
      <c r="TOW152" s="158"/>
      <c r="TOX152" s="158"/>
      <c r="TOY152" s="158"/>
      <c r="TOZ152" s="158"/>
      <c r="TPA152" s="158"/>
      <c r="TPB152" s="158"/>
      <c r="TPC152" s="158"/>
      <c r="TPD152" s="158"/>
      <c r="TPE152" s="158"/>
      <c r="TPF152" s="158"/>
      <c r="TPG152" s="158"/>
      <c r="TPH152" s="158"/>
      <c r="TPI152" s="158"/>
      <c r="TPJ152" s="158"/>
      <c r="TPK152" s="158"/>
      <c r="TPL152" s="158"/>
      <c r="TPM152" s="158"/>
      <c r="TPN152" s="158"/>
      <c r="TPO152" s="158"/>
      <c r="TPP152" s="158"/>
      <c r="TPQ152" s="158"/>
      <c r="TPR152" s="158"/>
      <c r="TPS152" s="158"/>
      <c r="TPT152" s="158"/>
      <c r="TPU152" s="158"/>
      <c r="TPV152" s="158"/>
      <c r="TPW152" s="158"/>
      <c r="TPX152" s="158"/>
      <c r="TPY152" s="158"/>
      <c r="TPZ152" s="158"/>
      <c r="TQA152" s="158"/>
      <c r="TQB152" s="158"/>
      <c r="TQC152" s="158"/>
      <c r="TQD152" s="158"/>
      <c r="TQE152" s="158"/>
      <c r="TQF152" s="158"/>
      <c r="TQG152" s="158"/>
      <c r="TQH152" s="158"/>
      <c r="TQI152" s="158"/>
      <c r="TQJ152" s="158"/>
      <c r="TQK152" s="158"/>
      <c r="TQL152" s="158"/>
      <c r="TQM152" s="158"/>
      <c r="TQN152" s="158"/>
      <c r="TQO152" s="158"/>
      <c r="TQP152" s="158"/>
      <c r="TQQ152" s="158"/>
      <c r="TQR152" s="158"/>
      <c r="TQS152" s="158"/>
      <c r="TQT152" s="158"/>
      <c r="TQU152" s="158"/>
      <c r="TQV152" s="158"/>
      <c r="TQW152" s="158"/>
      <c r="TQX152" s="158"/>
      <c r="TQY152" s="158"/>
      <c r="TQZ152" s="158"/>
      <c r="TRA152" s="158"/>
      <c r="TRB152" s="158"/>
      <c r="TRC152" s="158"/>
      <c r="TRD152" s="158"/>
      <c r="TRE152" s="158"/>
      <c r="TRF152" s="158"/>
      <c r="TRG152" s="158"/>
      <c r="TRH152" s="158"/>
      <c r="TRI152" s="158"/>
      <c r="TRJ152" s="158"/>
      <c r="TRK152" s="158"/>
      <c r="TRL152" s="158"/>
      <c r="TRM152" s="158"/>
      <c r="TRN152" s="158"/>
      <c r="TRO152" s="158"/>
      <c r="TRP152" s="158"/>
      <c r="TRQ152" s="158"/>
      <c r="TRR152" s="158"/>
      <c r="TRS152" s="158"/>
      <c r="TRT152" s="158"/>
      <c r="TRU152" s="158"/>
      <c r="TRV152" s="158"/>
      <c r="TRW152" s="158"/>
      <c r="TRX152" s="158"/>
      <c r="TRY152" s="158"/>
      <c r="TRZ152" s="158"/>
      <c r="TSA152" s="158"/>
      <c r="TSB152" s="158"/>
      <c r="TSC152" s="158"/>
      <c r="TSD152" s="158"/>
      <c r="TSE152" s="158"/>
      <c r="TSF152" s="158"/>
      <c r="TSG152" s="158"/>
      <c r="TSH152" s="158"/>
      <c r="TSI152" s="158"/>
      <c r="TSJ152" s="158"/>
      <c r="TSK152" s="158"/>
      <c r="TSL152" s="158"/>
      <c r="TSM152" s="158"/>
      <c r="TSN152" s="158"/>
      <c r="TSO152" s="158"/>
      <c r="TSP152" s="158"/>
      <c r="TSQ152" s="158"/>
      <c r="TSR152" s="158"/>
      <c r="TSS152" s="158"/>
      <c r="TST152" s="158"/>
      <c r="TSU152" s="158"/>
      <c r="TSV152" s="158"/>
      <c r="TSW152" s="158"/>
      <c r="TSX152" s="158"/>
      <c r="TSY152" s="158"/>
      <c r="TSZ152" s="158"/>
      <c r="TTA152" s="158"/>
      <c r="TTB152" s="158"/>
      <c r="TTC152" s="158"/>
      <c r="TTD152" s="158"/>
      <c r="TTE152" s="158"/>
      <c r="TTF152" s="158"/>
      <c r="TTG152" s="158"/>
      <c r="TTH152" s="158"/>
      <c r="TTI152" s="158"/>
      <c r="TTJ152" s="158"/>
      <c r="TTK152" s="158"/>
      <c r="TTL152" s="158"/>
      <c r="TTM152" s="158"/>
      <c r="TTN152" s="158"/>
      <c r="TTO152" s="158"/>
      <c r="TTP152" s="158"/>
      <c r="TTQ152" s="158"/>
      <c r="TTR152" s="158"/>
      <c r="TTS152" s="158"/>
      <c r="TTT152" s="158"/>
      <c r="TTU152" s="158"/>
      <c r="TTV152" s="158"/>
      <c r="TTW152" s="158"/>
      <c r="TTX152" s="158"/>
      <c r="TTY152" s="158"/>
      <c r="TTZ152" s="158"/>
      <c r="TUA152" s="158"/>
      <c r="TUB152" s="158"/>
      <c r="TUC152" s="158"/>
      <c r="TUD152" s="158"/>
      <c r="TUE152" s="158"/>
      <c r="TUF152" s="158"/>
      <c r="TUG152" s="158"/>
      <c r="TUH152" s="158"/>
      <c r="TUI152" s="158"/>
      <c r="TUJ152" s="158"/>
      <c r="TUK152" s="158"/>
      <c r="TUL152" s="158"/>
      <c r="TUM152" s="158"/>
      <c r="TUN152" s="158"/>
      <c r="TUO152" s="158"/>
      <c r="TUP152" s="158"/>
      <c r="TUQ152" s="158"/>
      <c r="TUR152" s="158"/>
      <c r="TUS152" s="158"/>
      <c r="TUT152" s="158"/>
      <c r="TUU152" s="158"/>
      <c r="TUV152" s="158"/>
      <c r="TUW152" s="158"/>
      <c r="TUX152" s="158"/>
      <c r="TUY152" s="158"/>
      <c r="TUZ152" s="158"/>
      <c r="TVA152" s="158"/>
      <c r="TVB152" s="158"/>
      <c r="TVC152" s="158"/>
      <c r="TVD152" s="158"/>
      <c r="TVE152" s="158"/>
      <c r="TVF152" s="158"/>
      <c r="TVG152" s="158"/>
      <c r="TVH152" s="158"/>
      <c r="TVI152" s="158"/>
      <c r="TVJ152" s="158"/>
      <c r="TVK152" s="158"/>
      <c r="TVL152" s="158"/>
      <c r="TVM152" s="158"/>
      <c r="TVN152" s="158"/>
      <c r="TVO152" s="158"/>
      <c r="TVP152" s="158"/>
      <c r="TVQ152" s="158"/>
      <c r="TVR152" s="158"/>
      <c r="TVS152" s="158"/>
      <c r="TVT152" s="158"/>
      <c r="TVU152" s="158"/>
      <c r="TVV152" s="158"/>
      <c r="TVW152" s="158"/>
      <c r="TVX152" s="158"/>
      <c r="TVY152" s="158"/>
      <c r="TVZ152" s="158"/>
      <c r="TWA152" s="158"/>
      <c r="TWB152" s="158"/>
      <c r="TWC152" s="158"/>
      <c r="TWD152" s="158"/>
      <c r="TWE152" s="158"/>
      <c r="TWF152" s="158"/>
      <c r="TWG152" s="158"/>
      <c r="TWH152" s="158"/>
      <c r="TWI152" s="158"/>
      <c r="TWJ152" s="158"/>
      <c r="TWK152" s="158"/>
      <c r="TWL152" s="158"/>
      <c r="TWM152" s="158"/>
      <c r="TWN152" s="158"/>
      <c r="TWO152" s="158"/>
      <c r="TWP152" s="158"/>
      <c r="TWQ152" s="158"/>
      <c r="TWR152" s="158"/>
      <c r="TWS152" s="158"/>
      <c r="TWT152" s="158"/>
      <c r="TWU152" s="158"/>
      <c r="TWV152" s="158"/>
      <c r="TWW152" s="158"/>
      <c r="TWX152" s="158"/>
      <c r="TWY152" s="158"/>
      <c r="TWZ152" s="158"/>
      <c r="TXA152" s="158"/>
      <c r="TXB152" s="158"/>
      <c r="TXC152" s="158"/>
      <c r="TXD152" s="158"/>
      <c r="TXE152" s="158"/>
      <c r="TXF152" s="158"/>
      <c r="TXG152" s="158"/>
      <c r="TXH152" s="158"/>
      <c r="TXI152" s="158"/>
      <c r="TXJ152" s="158"/>
      <c r="TXK152" s="158"/>
      <c r="TXL152" s="158"/>
      <c r="TXM152" s="158"/>
      <c r="TXN152" s="158"/>
      <c r="TXO152" s="158"/>
      <c r="TXP152" s="158"/>
      <c r="TXQ152" s="158"/>
      <c r="TXR152" s="158"/>
      <c r="TXS152" s="158"/>
      <c r="TXT152" s="158"/>
      <c r="TXU152" s="158"/>
      <c r="TXV152" s="158"/>
      <c r="TXW152" s="158"/>
      <c r="TXX152" s="158"/>
      <c r="TXY152" s="158"/>
      <c r="TXZ152" s="158"/>
      <c r="TYA152" s="158"/>
      <c r="TYB152" s="158"/>
      <c r="TYC152" s="158"/>
      <c r="TYD152" s="158"/>
      <c r="TYE152" s="158"/>
      <c r="TYF152" s="158"/>
      <c r="TYG152" s="158"/>
      <c r="TYH152" s="158"/>
      <c r="TYI152" s="158"/>
      <c r="TYJ152" s="158"/>
      <c r="TYK152" s="158"/>
      <c r="TYL152" s="158"/>
      <c r="TYM152" s="158"/>
      <c r="TYN152" s="158"/>
      <c r="TYO152" s="158"/>
      <c r="TYP152" s="158"/>
      <c r="TYQ152" s="158"/>
      <c r="TYR152" s="158"/>
      <c r="TYS152" s="158"/>
      <c r="TYT152" s="158"/>
      <c r="TYU152" s="158"/>
      <c r="TYV152" s="158"/>
      <c r="TYW152" s="158"/>
      <c r="TYX152" s="158"/>
      <c r="TYY152" s="158"/>
      <c r="TYZ152" s="158"/>
      <c r="TZA152" s="158"/>
      <c r="TZB152" s="158"/>
      <c r="TZC152" s="158"/>
      <c r="TZD152" s="158"/>
      <c r="TZE152" s="158"/>
      <c r="TZF152" s="158"/>
      <c r="TZG152" s="158"/>
      <c r="TZH152" s="158"/>
      <c r="TZI152" s="158"/>
      <c r="TZJ152" s="158"/>
      <c r="TZK152" s="158"/>
      <c r="TZL152" s="158"/>
      <c r="TZM152" s="158"/>
      <c r="TZN152" s="158"/>
      <c r="TZO152" s="158"/>
      <c r="TZP152" s="158"/>
      <c r="TZQ152" s="158"/>
      <c r="TZR152" s="158"/>
      <c r="TZS152" s="158"/>
      <c r="TZT152" s="158"/>
      <c r="TZU152" s="158"/>
      <c r="TZV152" s="158"/>
      <c r="TZW152" s="158"/>
      <c r="TZX152" s="158"/>
      <c r="TZY152" s="158"/>
      <c r="TZZ152" s="158"/>
      <c r="UAA152" s="158"/>
      <c r="UAB152" s="158"/>
      <c r="UAC152" s="158"/>
      <c r="UAD152" s="158"/>
      <c r="UAE152" s="158"/>
      <c r="UAF152" s="158"/>
      <c r="UAG152" s="158"/>
      <c r="UAH152" s="158"/>
      <c r="UAI152" s="158"/>
      <c r="UAJ152" s="158"/>
      <c r="UAK152" s="158"/>
      <c r="UAL152" s="158"/>
      <c r="UAM152" s="158"/>
      <c r="UAN152" s="158"/>
      <c r="UAO152" s="158"/>
      <c r="UAP152" s="158"/>
      <c r="UAQ152" s="158"/>
      <c r="UAR152" s="158"/>
      <c r="UAS152" s="158"/>
      <c r="UAT152" s="158"/>
      <c r="UAU152" s="158"/>
      <c r="UAV152" s="158"/>
      <c r="UAW152" s="158"/>
      <c r="UAX152" s="158"/>
      <c r="UAY152" s="158"/>
      <c r="UAZ152" s="158"/>
      <c r="UBA152" s="158"/>
      <c r="UBB152" s="158"/>
      <c r="UBC152" s="158"/>
      <c r="UBD152" s="158"/>
      <c r="UBE152" s="158"/>
      <c r="UBF152" s="158"/>
      <c r="UBG152" s="158"/>
      <c r="UBH152" s="158"/>
      <c r="UBI152" s="158"/>
      <c r="UBJ152" s="158"/>
      <c r="UBK152" s="158"/>
      <c r="UBL152" s="158"/>
      <c r="UBM152" s="158"/>
      <c r="UBN152" s="158"/>
      <c r="UBO152" s="158"/>
      <c r="UBP152" s="158"/>
      <c r="UBQ152" s="158"/>
      <c r="UBR152" s="158"/>
      <c r="UBS152" s="158"/>
      <c r="UBT152" s="158"/>
      <c r="UBU152" s="158"/>
      <c r="UBV152" s="158"/>
      <c r="UBW152" s="158"/>
      <c r="UBX152" s="158"/>
      <c r="UBY152" s="158"/>
      <c r="UBZ152" s="158"/>
      <c r="UCA152" s="158"/>
      <c r="UCB152" s="158"/>
      <c r="UCC152" s="158"/>
      <c r="UCD152" s="158"/>
      <c r="UCE152" s="158"/>
      <c r="UCF152" s="158"/>
      <c r="UCG152" s="158"/>
      <c r="UCH152" s="158"/>
      <c r="UCI152" s="158"/>
      <c r="UCJ152" s="158"/>
      <c r="UCK152" s="158"/>
      <c r="UCL152" s="158"/>
      <c r="UCM152" s="158"/>
      <c r="UCN152" s="158"/>
      <c r="UCO152" s="158"/>
      <c r="UCP152" s="158"/>
      <c r="UCQ152" s="158"/>
      <c r="UCR152" s="158"/>
      <c r="UCS152" s="158"/>
      <c r="UCT152" s="158"/>
      <c r="UCU152" s="158"/>
      <c r="UCV152" s="158"/>
      <c r="UCW152" s="158"/>
      <c r="UCX152" s="158"/>
      <c r="UCY152" s="158"/>
      <c r="UCZ152" s="158"/>
      <c r="UDA152" s="158"/>
      <c r="UDB152" s="158"/>
      <c r="UDC152" s="158"/>
      <c r="UDD152" s="158"/>
      <c r="UDE152" s="158"/>
      <c r="UDF152" s="158"/>
      <c r="UDG152" s="158"/>
      <c r="UDH152" s="158"/>
      <c r="UDI152" s="158"/>
      <c r="UDJ152" s="158"/>
      <c r="UDK152" s="158"/>
      <c r="UDL152" s="158"/>
      <c r="UDM152" s="158"/>
      <c r="UDN152" s="158"/>
      <c r="UDO152" s="158"/>
      <c r="UDP152" s="158"/>
      <c r="UDQ152" s="158"/>
      <c r="UDR152" s="158"/>
      <c r="UDS152" s="158"/>
      <c r="UDT152" s="158"/>
      <c r="UDU152" s="158"/>
      <c r="UDV152" s="158"/>
      <c r="UDW152" s="158"/>
      <c r="UDX152" s="158"/>
      <c r="UDY152" s="158"/>
      <c r="UDZ152" s="158"/>
      <c r="UEA152" s="158"/>
      <c r="UEB152" s="158"/>
      <c r="UEC152" s="158"/>
      <c r="UED152" s="158"/>
      <c r="UEE152" s="158"/>
      <c r="UEF152" s="158"/>
      <c r="UEG152" s="158"/>
      <c r="UEH152" s="158"/>
      <c r="UEI152" s="158"/>
      <c r="UEJ152" s="158"/>
      <c r="UEK152" s="158"/>
      <c r="UEL152" s="158"/>
      <c r="UEM152" s="158"/>
      <c r="UEN152" s="158"/>
      <c r="UEO152" s="158"/>
      <c r="UEP152" s="158"/>
      <c r="UEQ152" s="158"/>
      <c r="UER152" s="158"/>
      <c r="UES152" s="158"/>
      <c r="UET152" s="158"/>
      <c r="UEU152" s="158"/>
      <c r="UEV152" s="158"/>
      <c r="UEW152" s="158"/>
      <c r="UEX152" s="158"/>
      <c r="UEY152" s="158"/>
      <c r="UEZ152" s="158"/>
      <c r="UFA152" s="158"/>
      <c r="UFB152" s="158"/>
      <c r="UFC152" s="158"/>
      <c r="UFD152" s="158"/>
      <c r="UFE152" s="158"/>
      <c r="UFF152" s="158"/>
      <c r="UFG152" s="158"/>
      <c r="UFH152" s="158"/>
      <c r="UFI152" s="158"/>
      <c r="UFJ152" s="158"/>
      <c r="UFK152" s="158"/>
      <c r="UFL152" s="158"/>
      <c r="UFM152" s="158"/>
      <c r="UFN152" s="158"/>
      <c r="UFO152" s="158"/>
      <c r="UFP152" s="158"/>
      <c r="UFQ152" s="158"/>
      <c r="UFR152" s="158"/>
      <c r="UFS152" s="158"/>
      <c r="UFT152" s="158"/>
      <c r="UFU152" s="158"/>
      <c r="UFV152" s="158"/>
      <c r="UFW152" s="158"/>
      <c r="UFX152" s="158"/>
      <c r="UFY152" s="158"/>
      <c r="UFZ152" s="158"/>
      <c r="UGA152" s="158"/>
      <c r="UGB152" s="158"/>
      <c r="UGC152" s="158"/>
      <c r="UGD152" s="158"/>
      <c r="UGE152" s="158"/>
      <c r="UGF152" s="158"/>
      <c r="UGG152" s="158"/>
      <c r="UGH152" s="158"/>
      <c r="UGI152" s="158"/>
      <c r="UGJ152" s="158"/>
      <c r="UGK152" s="158"/>
      <c r="UGL152" s="158"/>
      <c r="UGM152" s="158"/>
      <c r="UGN152" s="158"/>
      <c r="UGO152" s="158"/>
      <c r="UGP152" s="158"/>
      <c r="UGQ152" s="158"/>
      <c r="UGR152" s="158"/>
      <c r="UGS152" s="158"/>
      <c r="UGT152" s="158"/>
      <c r="UGU152" s="158"/>
      <c r="UGV152" s="158"/>
      <c r="UGW152" s="158"/>
      <c r="UGX152" s="158"/>
      <c r="UGY152" s="158"/>
      <c r="UGZ152" s="158"/>
      <c r="UHA152" s="158"/>
      <c r="UHB152" s="158"/>
      <c r="UHC152" s="158"/>
      <c r="UHD152" s="158"/>
      <c r="UHE152" s="158"/>
      <c r="UHF152" s="158"/>
      <c r="UHG152" s="158"/>
      <c r="UHH152" s="158"/>
      <c r="UHI152" s="158"/>
      <c r="UHJ152" s="158"/>
      <c r="UHK152" s="158"/>
      <c r="UHL152" s="158"/>
      <c r="UHM152" s="158"/>
      <c r="UHN152" s="158"/>
      <c r="UHO152" s="158"/>
      <c r="UHP152" s="158"/>
      <c r="UHQ152" s="158"/>
      <c r="UHR152" s="158"/>
      <c r="UHS152" s="158"/>
      <c r="UHT152" s="158"/>
      <c r="UHU152" s="158"/>
      <c r="UHV152" s="158"/>
      <c r="UHW152" s="158"/>
      <c r="UHX152" s="158"/>
      <c r="UHY152" s="158"/>
      <c r="UHZ152" s="158"/>
      <c r="UIA152" s="158"/>
      <c r="UIB152" s="158"/>
      <c r="UIC152" s="158"/>
      <c r="UID152" s="158"/>
      <c r="UIE152" s="158"/>
      <c r="UIF152" s="158"/>
      <c r="UIG152" s="158"/>
      <c r="UIH152" s="158"/>
      <c r="UII152" s="158"/>
      <c r="UIJ152" s="158"/>
      <c r="UIK152" s="158"/>
      <c r="UIL152" s="158"/>
      <c r="UIM152" s="158"/>
      <c r="UIN152" s="158"/>
      <c r="UIO152" s="158"/>
      <c r="UIP152" s="158"/>
      <c r="UIQ152" s="158"/>
      <c r="UIR152" s="158"/>
      <c r="UIS152" s="158"/>
      <c r="UIT152" s="158"/>
      <c r="UIU152" s="158"/>
      <c r="UIV152" s="158"/>
      <c r="UIW152" s="158"/>
      <c r="UIX152" s="158"/>
      <c r="UIY152" s="158"/>
      <c r="UIZ152" s="158"/>
      <c r="UJA152" s="158"/>
      <c r="UJB152" s="158"/>
      <c r="UJC152" s="158"/>
      <c r="UJD152" s="158"/>
      <c r="UJE152" s="158"/>
      <c r="UJF152" s="158"/>
      <c r="UJG152" s="158"/>
      <c r="UJH152" s="158"/>
      <c r="UJI152" s="158"/>
      <c r="UJJ152" s="158"/>
      <c r="UJK152" s="158"/>
      <c r="UJL152" s="158"/>
      <c r="UJM152" s="158"/>
      <c r="UJN152" s="158"/>
      <c r="UJO152" s="158"/>
      <c r="UJP152" s="158"/>
      <c r="UJQ152" s="158"/>
      <c r="UJR152" s="158"/>
      <c r="UJS152" s="158"/>
      <c r="UJT152" s="158"/>
      <c r="UJU152" s="158"/>
      <c r="UJV152" s="158"/>
      <c r="UJW152" s="158"/>
      <c r="UJX152" s="158"/>
      <c r="UJY152" s="158"/>
      <c r="UJZ152" s="158"/>
      <c r="UKA152" s="158"/>
      <c r="UKB152" s="158"/>
      <c r="UKC152" s="158"/>
      <c r="UKD152" s="158"/>
      <c r="UKE152" s="158"/>
      <c r="UKF152" s="158"/>
      <c r="UKG152" s="158"/>
      <c r="UKH152" s="158"/>
      <c r="UKI152" s="158"/>
      <c r="UKJ152" s="158"/>
      <c r="UKK152" s="158"/>
      <c r="UKL152" s="158"/>
      <c r="UKM152" s="158"/>
      <c r="UKN152" s="158"/>
      <c r="UKO152" s="158"/>
      <c r="UKP152" s="158"/>
      <c r="UKQ152" s="158"/>
      <c r="UKR152" s="158"/>
      <c r="UKS152" s="158"/>
      <c r="UKT152" s="158"/>
      <c r="UKU152" s="158"/>
      <c r="UKV152" s="158"/>
      <c r="UKW152" s="158"/>
      <c r="UKX152" s="158"/>
      <c r="UKY152" s="158"/>
      <c r="UKZ152" s="158"/>
      <c r="ULA152" s="158"/>
      <c r="ULB152" s="158"/>
      <c r="ULC152" s="158"/>
      <c r="ULD152" s="158"/>
      <c r="ULE152" s="158"/>
      <c r="ULF152" s="158"/>
      <c r="ULG152" s="158"/>
      <c r="ULH152" s="158"/>
      <c r="ULI152" s="158"/>
      <c r="ULJ152" s="158"/>
      <c r="ULK152" s="158"/>
      <c r="ULL152" s="158"/>
      <c r="ULM152" s="158"/>
      <c r="ULN152" s="158"/>
      <c r="ULO152" s="158"/>
      <c r="ULP152" s="158"/>
      <c r="ULQ152" s="158"/>
      <c r="ULR152" s="158"/>
      <c r="ULS152" s="158"/>
      <c r="ULT152" s="158"/>
      <c r="ULU152" s="158"/>
      <c r="ULV152" s="158"/>
      <c r="ULW152" s="158"/>
      <c r="ULX152" s="158"/>
      <c r="ULY152" s="158"/>
      <c r="ULZ152" s="158"/>
      <c r="UMA152" s="158"/>
      <c r="UMB152" s="158"/>
      <c r="UMC152" s="158"/>
      <c r="UMD152" s="158"/>
      <c r="UME152" s="158"/>
      <c r="UMF152" s="158"/>
      <c r="UMG152" s="158"/>
      <c r="UMH152" s="158"/>
      <c r="UMI152" s="158"/>
      <c r="UMJ152" s="158"/>
      <c r="UMK152" s="158"/>
      <c r="UML152" s="158"/>
      <c r="UMM152" s="158"/>
      <c r="UMN152" s="158"/>
      <c r="UMO152" s="158"/>
      <c r="UMP152" s="158"/>
      <c r="UMQ152" s="158"/>
      <c r="UMR152" s="158"/>
      <c r="UMS152" s="158"/>
      <c r="UMT152" s="158"/>
      <c r="UMU152" s="158"/>
      <c r="UMV152" s="158"/>
      <c r="UMW152" s="158"/>
      <c r="UMX152" s="158"/>
      <c r="UMY152" s="158"/>
      <c r="UMZ152" s="158"/>
      <c r="UNA152" s="158"/>
      <c r="UNB152" s="158"/>
      <c r="UNC152" s="158"/>
      <c r="UND152" s="158"/>
      <c r="UNE152" s="158"/>
      <c r="UNF152" s="158"/>
      <c r="UNG152" s="158"/>
      <c r="UNH152" s="158"/>
      <c r="UNI152" s="158"/>
      <c r="UNJ152" s="158"/>
      <c r="UNK152" s="158"/>
      <c r="UNL152" s="158"/>
      <c r="UNM152" s="158"/>
      <c r="UNN152" s="158"/>
      <c r="UNO152" s="158"/>
      <c r="UNP152" s="158"/>
      <c r="UNQ152" s="158"/>
      <c r="UNR152" s="158"/>
      <c r="UNS152" s="158"/>
      <c r="UNT152" s="158"/>
      <c r="UNU152" s="158"/>
      <c r="UNV152" s="158"/>
      <c r="UNW152" s="158"/>
      <c r="UNX152" s="158"/>
      <c r="UNY152" s="158"/>
      <c r="UNZ152" s="158"/>
      <c r="UOA152" s="158"/>
      <c r="UOB152" s="158"/>
      <c r="UOC152" s="158"/>
      <c r="UOD152" s="158"/>
      <c r="UOE152" s="158"/>
      <c r="UOF152" s="158"/>
      <c r="UOG152" s="158"/>
      <c r="UOH152" s="158"/>
      <c r="UOI152" s="158"/>
      <c r="UOJ152" s="158"/>
      <c r="UOK152" s="158"/>
      <c r="UOL152" s="158"/>
      <c r="UOM152" s="158"/>
      <c r="UON152" s="158"/>
      <c r="UOO152" s="158"/>
      <c r="UOP152" s="158"/>
      <c r="UOQ152" s="158"/>
      <c r="UOR152" s="158"/>
      <c r="UOS152" s="158"/>
      <c r="UOT152" s="158"/>
      <c r="UOU152" s="158"/>
      <c r="UOV152" s="158"/>
      <c r="UOW152" s="158"/>
      <c r="UOX152" s="158"/>
      <c r="UOY152" s="158"/>
      <c r="UOZ152" s="158"/>
      <c r="UPA152" s="158"/>
      <c r="UPB152" s="158"/>
      <c r="UPC152" s="158"/>
      <c r="UPD152" s="158"/>
      <c r="UPE152" s="158"/>
      <c r="UPF152" s="158"/>
      <c r="UPG152" s="158"/>
      <c r="UPH152" s="158"/>
      <c r="UPI152" s="158"/>
      <c r="UPJ152" s="158"/>
      <c r="UPK152" s="158"/>
      <c r="UPL152" s="158"/>
      <c r="UPM152" s="158"/>
      <c r="UPN152" s="158"/>
      <c r="UPO152" s="158"/>
      <c r="UPP152" s="158"/>
      <c r="UPQ152" s="158"/>
      <c r="UPR152" s="158"/>
      <c r="UPS152" s="158"/>
      <c r="UPT152" s="158"/>
      <c r="UPU152" s="158"/>
      <c r="UPV152" s="158"/>
      <c r="UPW152" s="158"/>
      <c r="UPX152" s="158"/>
      <c r="UPY152" s="158"/>
      <c r="UPZ152" s="158"/>
      <c r="UQA152" s="158"/>
      <c r="UQB152" s="158"/>
      <c r="UQC152" s="158"/>
      <c r="UQD152" s="158"/>
      <c r="UQE152" s="158"/>
      <c r="UQF152" s="158"/>
      <c r="UQG152" s="158"/>
      <c r="UQH152" s="158"/>
      <c r="UQI152" s="158"/>
      <c r="UQJ152" s="158"/>
      <c r="UQK152" s="158"/>
      <c r="UQL152" s="158"/>
      <c r="UQM152" s="158"/>
      <c r="UQN152" s="158"/>
      <c r="UQO152" s="158"/>
      <c r="UQP152" s="158"/>
      <c r="UQQ152" s="158"/>
      <c r="UQR152" s="158"/>
      <c r="UQS152" s="158"/>
      <c r="UQT152" s="158"/>
      <c r="UQU152" s="158"/>
      <c r="UQV152" s="158"/>
      <c r="UQW152" s="158"/>
      <c r="UQX152" s="158"/>
      <c r="UQY152" s="158"/>
      <c r="UQZ152" s="158"/>
      <c r="URA152" s="158"/>
      <c r="URB152" s="158"/>
      <c r="URC152" s="158"/>
      <c r="URD152" s="158"/>
      <c r="URE152" s="158"/>
      <c r="URF152" s="158"/>
      <c r="URG152" s="158"/>
      <c r="URH152" s="158"/>
      <c r="URI152" s="158"/>
      <c r="URJ152" s="158"/>
      <c r="URK152" s="158"/>
      <c r="URL152" s="158"/>
      <c r="URM152" s="158"/>
      <c r="URN152" s="158"/>
      <c r="URO152" s="158"/>
      <c r="URP152" s="158"/>
      <c r="URQ152" s="158"/>
      <c r="URR152" s="158"/>
      <c r="URS152" s="158"/>
      <c r="URT152" s="158"/>
      <c r="URU152" s="158"/>
      <c r="URV152" s="158"/>
      <c r="URW152" s="158"/>
      <c r="URX152" s="158"/>
      <c r="URY152" s="158"/>
      <c r="URZ152" s="158"/>
      <c r="USA152" s="158"/>
      <c r="USB152" s="158"/>
      <c r="USC152" s="158"/>
      <c r="USD152" s="158"/>
      <c r="USE152" s="158"/>
      <c r="USF152" s="158"/>
      <c r="USG152" s="158"/>
      <c r="USH152" s="158"/>
      <c r="USI152" s="158"/>
      <c r="USJ152" s="158"/>
      <c r="USK152" s="158"/>
      <c r="USL152" s="158"/>
      <c r="USM152" s="158"/>
      <c r="USN152" s="158"/>
      <c r="USO152" s="158"/>
      <c r="USP152" s="158"/>
      <c r="USQ152" s="158"/>
      <c r="USR152" s="158"/>
      <c r="USS152" s="158"/>
      <c r="UST152" s="158"/>
      <c r="USU152" s="158"/>
      <c r="USV152" s="158"/>
      <c r="USW152" s="158"/>
      <c r="USX152" s="158"/>
      <c r="USY152" s="158"/>
      <c r="USZ152" s="158"/>
      <c r="UTA152" s="158"/>
      <c r="UTB152" s="158"/>
      <c r="UTC152" s="158"/>
      <c r="UTD152" s="158"/>
      <c r="UTE152" s="158"/>
      <c r="UTF152" s="158"/>
      <c r="UTG152" s="158"/>
      <c r="UTH152" s="158"/>
      <c r="UTI152" s="158"/>
      <c r="UTJ152" s="158"/>
      <c r="UTK152" s="158"/>
      <c r="UTL152" s="158"/>
      <c r="UTM152" s="158"/>
      <c r="UTN152" s="158"/>
      <c r="UTO152" s="158"/>
      <c r="UTP152" s="158"/>
      <c r="UTQ152" s="158"/>
      <c r="UTR152" s="158"/>
      <c r="UTS152" s="158"/>
      <c r="UTT152" s="158"/>
      <c r="UTU152" s="158"/>
      <c r="UTV152" s="158"/>
      <c r="UTW152" s="158"/>
      <c r="UTX152" s="158"/>
      <c r="UTY152" s="158"/>
      <c r="UTZ152" s="158"/>
      <c r="UUA152" s="158"/>
      <c r="UUB152" s="158"/>
      <c r="UUC152" s="158"/>
      <c r="UUD152" s="158"/>
      <c r="UUE152" s="158"/>
      <c r="UUF152" s="158"/>
      <c r="UUG152" s="158"/>
      <c r="UUH152" s="158"/>
      <c r="UUI152" s="158"/>
      <c r="UUJ152" s="158"/>
      <c r="UUK152" s="158"/>
      <c r="UUL152" s="158"/>
      <c r="UUM152" s="158"/>
      <c r="UUN152" s="158"/>
      <c r="UUO152" s="158"/>
      <c r="UUP152" s="158"/>
      <c r="UUQ152" s="158"/>
      <c r="UUR152" s="158"/>
      <c r="UUS152" s="158"/>
      <c r="UUT152" s="158"/>
      <c r="UUU152" s="158"/>
      <c r="UUV152" s="158"/>
      <c r="UUW152" s="158"/>
      <c r="UUX152" s="158"/>
      <c r="UUY152" s="158"/>
      <c r="UUZ152" s="158"/>
      <c r="UVA152" s="158"/>
      <c r="UVB152" s="158"/>
      <c r="UVC152" s="158"/>
      <c r="UVD152" s="158"/>
      <c r="UVE152" s="158"/>
      <c r="UVF152" s="158"/>
      <c r="UVG152" s="158"/>
      <c r="UVH152" s="158"/>
      <c r="UVI152" s="158"/>
      <c r="UVJ152" s="158"/>
      <c r="UVK152" s="158"/>
      <c r="UVL152" s="158"/>
      <c r="UVM152" s="158"/>
      <c r="UVN152" s="158"/>
      <c r="UVO152" s="158"/>
      <c r="UVP152" s="158"/>
      <c r="UVQ152" s="158"/>
      <c r="UVR152" s="158"/>
      <c r="UVS152" s="158"/>
      <c r="UVT152" s="158"/>
      <c r="UVU152" s="158"/>
      <c r="UVV152" s="158"/>
      <c r="UVW152" s="158"/>
      <c r="UVX152" s="158"/>
      <c r="UVY152" s="158"/>
      <c r="UVZ152" s="158"/>
      <c r="UWA152" s="158"/>
      <c r="UWB152" s="158"/>
      <c r="UWC152" s="158"/>
      <c r="UWD152" s="158"/>
      <c r="UWE152" s="158"/>
      <c r="UWF152" s="158"/>
      <c r="UWG152" s="158"/>
      <c r="UWH152" s="158"/>
      <c r="UWI152" s="158"/>
      <c r="UWJ152" s="158"/>
      <c r="UWK152" s="158"/>
      <c r="UWL152" s="158"/>
      <c r="UWM152" s="158"/>
      <c r="UWN152" s="158"/>
      <c r="UWO152" s="158"/>
      <c r="UWP152" s="158"/>
      <c r="UWQ152" s="158"/>
      <c r="UWR152" s="158"/>
      <c r="UWS152" s="158"/>
      <c r="UWT152" s="158"/>
      <c r="UWU152" s="158"/>
      <c r="UWV152" s="158"/>
      <c r="UWW152" s="158"/>
      <c r="UWX152" s="158"/>
      <c r="UWY152" s="158"/>
      <c r="UWZ152" s="158"/>
      <c r="UXA152" s="158"/>
      <c r="UXB152" s="158"/>
      <c r="UXC152" s="158"/>
      <c r="UXD152" s="158"/>
      <c r="UXE152" s="158"/>
      <c r="UXF152" s="158"/>
      <c r="UXG152" s="158"/>
      <c r="UXH152" s="158"/>
      <c r="UXI152" s="158"/>
      <c r="UXJ152" s="158"/>
      <c r="UXK152" s="158"/>
      <c r="UXL152" s="158"/>
      <c r="UXM152" s="158"/>
      <c r="UXN152" s="158"/>
      <c r="UXO152" s="158"/>
      <c r="UXP152" s="158"/>
      <c r="UXQ152" s="158"/>
      <c r="UXR152" s="158"/>
      <c r="UXS152" s="158"/>
      <c r="UXT152" s="158"/>
      <c r="UXU152" s="158"/>
      <c r="UXV152" s="158"/>
      <c r="UXW152" s="158"/>
      <c r="UXX152" s="158"/>
      <c r="UXY152" s="158"/>
      <c r="UXZ152" s="158"/>
      <c r="UYA152" s="158"/>
      <c r="UYB152" s="158"/>
      <c r="UYC152" s="158"/>
      <c r="UYD152" s="158"/>
      <c r="UYE152" s="158"/>
      <c r="UYF152" s="158"/>
      <c r="UYG152" s="158"/>
      <c r="UYH152" s="158"/>
      <c r="UYI152" s="158"/>
      <c r="UYJ152" s="158"/>
      <c r="UYK152" s="158"/>
      <c r="UYL152" s="158"/>
      <c r="UYM152" s="158"/>
      <c r="UYN152" s="158"/>
      <c r="UYO152" s="158"/>
      <c r="UYP152" s="158"/>
      <c r="UYQ152" s="158"/>
      <c r="UYR152" s="158"/>
      <c r="UYS152" s="158"/>
      <c r="UYT152" s="158"/>
      <c r="UYU152" s="158"/>
      <c r="UYV152" s="158"/>
      <c r="UYW152" s="158"/>
      <c r="UYX152" s="158"/>
      <c r="UYY152" s="158"/>
      <c r="UYZ152" s="158"/>
      <c r="UZA152" s="158"/>
      <c r="UZB152" s="158"/>
      <c r="UZC152" s="158"/>
      <c r="UZD152" s="158"/>
      <c r="UZE152" s="158"/>
      <c r="UZF152" s="158"/>
      <c r="UZG152" s="158"/>
      <c r="UZH152" s="158"/>
      <c r="UZI152" s="158"/>
      <c r="UZJ152" s="158"/>
      <c r="UZK152" s="158"/>
      <c r="UZL152" s="158"/>
      <c r="UZM152" s="158"/>
      <c r="UZN152" s="158"/>
      <c r="UZO152" s="158"/>
      <c r="UZP152" s="158"/>
      <c r="UZQ152" s="158"/>
      <c r="UZR152" s="158"/>
      <c r="UZS152" s="158"/>
      <c r="UZT152" s="158"/>
      <c r="UZU152" s="158"/>
      <c r="UZV152" s="158"/>
      <c r="UZW152" s="158"/>
      <c r="UZX152" s="158"/>
      <c r="UZY152" s="158"/>
      <c r="UZZ152" s="158"/>
      <c r="VAA152" s="158"/>
      <c r="VAB152" s="158"/>
      <c r="VAC152" s="158"/>
      <c r="VAD152" s="158"/>
      <c r="VAE152" s="158"/>
      <c r="VAF152" s="158"/>
      <c r="VAG152" s="158"/>
      <c r="VAH152" s="158"/>
      <c r="VAI152" s="158"/>
      <c r="VAJ152" s="158"/>
      <c r="VAK152" s="158"/>
      <c r="VAL152" s="158"/>
      <c r="VAM152" s="158"/>
      <c r="VAN152" s="158"/>
      <c r="VAO152" s="158"/>
      <c r="VAP152" s="158"/>
      <c r="VAQ152" s="158"/>
      <c r="VAR152" s="158"/>
      <c r="VAS152" s="158"/>
      <c r="VAT152" s="158"/>
      <c r="VAU152" s="158"/>
      <c r="VAV152" s="158"/>
      <c r="VAW152" s="158"/>
      <c r="VAX152" s="158"/>
      <c r="VAY152" s="158"/>
      <c r="VAZ152" s="158"/>
      <c r="VBA152" s="158"/>
      <c r="VBB152" s="158"/>
      <c r="VBC152" s="158"/>
      <c r="VBD152" s="158"/>
      <c r="VBE152" s="158"/>
      <c r="VBF152" s="158"/>
      <c r="VBG152" s="158"/>
      <c r="VBH152" s="158"/>
      <c r="VBI152" s="158"/>
      <c r="VBJ152" s="158"/>
      <c r="VBK152" s="158"/>
      <c r="VBL152" s="158"/>
      <c r="VBM152" s="158"/>
      <c r="VBN152" s="158"/>
      <c r="VBO152" s="158"/>
      <c r="VBP152" s="158"/>
      <c r="VBQ152" s="158"/>
      <c r="VBR152" s="158"/>
      <c r="VBS152" s="158"/>
      <c r="VBT152" s="158"/>
      <c r="VBU152" s="158"/>
      <c r="VBV152" s="158"/>
      <c r="VBW152" s="158"/>
      <c r="VBX152" s="158"/>
      <c r="VBY152" s="158"/>
      <c r="VBZ152" s="158"/>
      <c r="VCA152" s="158"/>
      <c r="VCB152" s="158"/>
      <c r="VCC152" s="158"/>
      <c r="VCD152" s="158"/>
      <c r="VCE152" s="158"/>
      <c r="VCF152" s="158"/>
      <c r="VCG152" s="158"/>
      <c r="VCH152" s="158"/>
      <c r="VCI152" s="158"/>
      <c r="VCJ152" s="158"/>
      <c r="VCK152" s="158"/>
      <c r="VCL152" s="158"/>
      <c r="VCM152" s="158"/>
      <c r="VCN152" s="158"/>
      <c r="VCO152" s="158"/>
      <c r="VCP152" s="158"/>
      <c r="VCQ152" s="158"/>
      <c r="VCR152" s="158"/>
      <c r="VCS152" s="158"/>
      <c r="VCT152" s="158"/>
      <c r="VCU152" s="158"/>
      <c r="VCV152" s="158"/>
      <c r="VCW152" s="158"/>
      <c r="VCX152" s="158"/>
      <c r="VCY152" s="158"/>
      <c r="VCZ152" s="158"/>
      <c r="VDA152" s="158"/>
      <c r="VDB152" s="158"/>
      <c r="VDC152" s="158"/>
      <c r="VDD152" s="158"/>
      <c r="VDE152" s="158"/>
      <c r="VDF152" s="158"/>
      <c r="VDG152" s="158"/>
      <c r="VDH152" s="158"/>
      <c r="VDI152" s="158"/>
      <c r="VDJ152" s="158"/>
      <c r="VDK152" s="158"/>
      <c r="VDL152" s="158"/>
      <c r="VDM152" s="158"/>
      <c r="VDN152" s="158"/>
      <c r="VDO152" s="158"/>
      <c r="VDP152" s="158"/>
      <c r="VDQ152" s="158"/>
      <c r="VDR152" s="158"/>
      <c r="VDS152" s="158"/>
      <c r="VDT152" s="158"/>
      <c r="VDU152" s="158"/>
      <c r="VDV152" s="158"/>
      <c r="VDW152" s="158"/>
      <c r="VDX152" s="158"/>
      <c r="VDY152" s="158"/>
      <c r="VDZ152" s="158"/>
      <c r="VEA152" s="158"/>
      <c r="VEB152" s="158"/>
      <c r="VEC152" s="158"/>
      <c r="VED152" s="158"/>
      <c r="VEE152" s="158"/>
      <c r="VEF152" s="158"/>
      <c r="VEG152" s="158"/>
      <c r="VEH152" s="158"/>
      <c r="VEI152" s="158"/>
      <c r="VEJ152" s="158"/>
      <c r="VEK152" s="158"/>
      <c r="VEL152" s="158"/>
      <c r="VEM152" s="158"/>
      <c r="VEN152" s="158"/>
      <c r="VEO152" s="158"/>
      <c r="VEP152" s="158"/>
      <c r="VEQ152" s="158"/>
      <c r="VER152" s="158"/>
      <c r="VES152" s="158"/>
      <c r="VET152" s="158"/>
      <c r="VEU152" s="158"/>
      <c r="VEV152" s="158"/>
      <c r="VEW152" s="158"/>
      <c r="VEX152" s="158"/>
      <c r="VEY152" s="158"/>
      <c r="VEZ152" s="158"/>
      <c r="VFA152" s="158"/>
      <c r="VFB152" s="158"/>
      <c r="VFC152" s="158"/>
      <c r="VFD152" s="158"/>
      <c r="VFE152" s="158"/>
      <c r="VFF152" s="158"/>
      <c r="VFG152" s="158"/>
      <c r="VFH152" s="158"/>
      <c r="VFI152" s="158"/>
      <c r="VFJ152" s="158"/>
      <c r="VFK152" s="158"/>
      <c r="VFL152" s="158"/>
      <c r="VFM152" s="158"/>
      <c r="VFN152" s="158"/>
      <c r="VFO152" s="158"/>
      <c r="VFP152" s="158"/>
      <c r="VFQ152" s="158"/>
      <c r="VFR152" s="158"/>
      <c r="VFS152" s="158"/>
      <c r="VFT152" s="158"/>
      <c r="VFU152" s="158"/>
      <c r="VFV152" s="158"/>
      <c r="VFW152" s="158"/>
      <c r="VFX152" s="158"/>
      <c r="VFY152" s="158"/>
      <c r="VFZ152" s="158"/>
      <c r="VGA152" s="158"/>
      <c r="VGB152" s="158"/>
      <c r="VGC152" s="158"/>
      <c r="VGD152" s="158"/>
      <c r="VGE152" s="158"/>
      <c r="VGF152" s="158"/>
      <c r="VGG152" s="158"/>
      <c r="VGH152" s="158"/>
      <c r="VGI152" s="158"/>
      <c r="VGJ152" s="158"/>
      <c r="VGK152" s="158"/>
      <c r="VGL152" s="158"/>
      <c r="VGM152" s="158"/>
      <c r="VGN152" s="158"/>
      <c r="VGO152" s="158"/>
      <c r="VGP152" s="158"/>
      <c r="VGQ152" s="158"/>
      <c r="VGR152" s="158"/>
      <c r="VGS152" s="158"/>
      <c r="VGT152" s="158"/>
      <c r="VGU152" s="158"/>
      <c r="VGV152" s="158"/>
      <c r="VGW152" s="158"/>
      <c r="VGX152" s="158"/>
      <c r="VGY152" s="158"/>
      <c r="VGZ152" s="158"/>
      <c r="VHA152" s="158"/>
      <c r="VHB152" s="158"/>
      <c r="VHC152" s="158"/>
      <c r="VHD152" s="158"/>
      <c r="VHE152" s="158"/>
      <c r="VHF152" s="158"/>
      <c r="VHG152" s="158"/>
      <c r="VHH152" s="158"/>
      <c r="VHI152" s="158"/>
      <c r="VHJ152" s="158"/>
      <c r="VHK152" s="158"/>
      <c r="VHL152" s="158"/>
      <c r="VHM152" s="158"/>
      <c r="VHN152" s="158"/>
      <c r="VHO152" s="158"/>
      <c r="VHP152" s="158"/>
      <c r="VHQ152" s="158"/>
      <c r="VHR152" s="158"/>
      <c r="VHS152" s="158"/>
      <c r="VHT152" s="158"/>
      <c r="VHU152" s="158"/>
      <c r="VHV152" s="158"/>
      <c r="VHW152" s="158"/>
      <c r="VHX152" s="158"/>
      <c r="VHY152" s="158"/>
      <c r="VHZ152" s="158"/>
      <c r="VIA152" s="158"/>
      <c r="VIB152" s="158"/>
      <c r="VIC152" s="158"/>
      <c r="VID152" s="158"/>
      <c r="VIE152" s="158"/>
      <c r="VIF152" s="158"/>
      <c r="VIG152" s="158"/>
      <c r="VIH152" s="158"/>
      <c r="VII152" s="158"/>
      <c r="VIJ152" s="158"/>
      <c r="VIK152" s="158"/>
      <c r="VIL152" s="158"/>
      <c r="VIM152" s="158"/>
      <c r="VIN152" s="158"/>
      <c r="VIO152" s="158"/>
      <c r="VIP152" s="158"/>
      <c r="VIQ152" s="158"/>
      <c r="VIR152" s="158"/>
      <c r="VIS152" s="158"/>
      <c r="VIT152" s="158"/>
      <c r="VIU152" s="158"/>
      <c r="VIV152" s="158"/>
      <c r="VIW152" s="158"/>
      <c r="VIX152" s="158"/>
      <c r="VIY152" s="158"/>
      <c r="VIZ152" s="158"/>
      <c r="VJA152" s="158"/>
      <c r="VJB152" s="158"/>
      <c r="VJC152" s="158"/>
      <c r="VJD152" s="158"/>
      <c r="VJE152" s="158"/>
      <c r="VJF152" s="158"/>
      <c r="VJG152" s="158"/>
      <c r="VJH152" s="158"/>
      <c r="VJI152" s="158"/>
      <c r="VJJ152" s="158"/>
      <c r="VJK152" s="158"/>
      <c r="VJL152" s="158"/>
      <c r="VJM152" s="158"/>
      <c r="VJN152" s="158"/>
      <c r="VJO152" s="158"/>
      <c r="VJP152" s="158"/>
      <c r="VJQ152" s="158"/>
      <c r="VJR152" s="158"/>
      <c r="VJS152" s="158"/>
      <c r="VJT152" s="158"/>
      <c r="VJU152" s="158"/>
      <c r="VJV152" s="158"/>
      <c r="VJW152" s="158"/>
      <c r="VJX152" s="158"/>
      <c r="VJY152" s="158"/>
      <c r="VJZ152" s="158"/>
      <c r="VKA152" s="158"/>
      <c r="VKB152" s="158"/>
      <c r="VKC152" s="158"/>
      <c r="VKD152" s="158"/>
      <c r="VKE152" s="158"/>
      <c r="VKF152" s="158"/>
      <c r="VKG152" s="158"/>
      <c r="VKH152" s="158"/>
      <c r="VKI152" s="158"/>
      <c r="VKJ152" s="158"/>
      <c r="VKK152" s="158"/>
      <c r="VKL152" s="158"/>
      <c r="VKM152" s="158"/>
      <c r="VKN152" s="158"/>
      <c r="VKO152" s="158"/>
      <c r="VKP152" s="158"/>
      <c r="VKQ152" s="158"/>
      <c r="VKR152" s="158"/>
      <c r="VKS152" s="158"/>
      <c r="VKT152" s="158"/>
      <c r="VKU152" s="158"/>
      <c r="VKV152" s="158"/>
      <c r="VKW152" s="158"/>
      <c r="VKX152" s="158"/>
      <c r="VKY152" s="158"/>
      <c r="VKZ152" s="158"/>
      <c r="VLA152" s="158"/>
      <c r="VLB152" s="158"/>
      <c r="VLC152" s="158"/>
      <c r="VLD152" s="158"/>
      <c r="VLE152" s="158"/>
      <c r="VLF152" s="158"/>
      <c r="VLG152" s="158"/>
      <c r="VLH152" s="158"/>
      <c r="VLI152" s="158"/>
      <c r="VLJ152" s="158"/>
      <c r="VLK152" s="158"/>
      <c r="VLL152" s="158"/>
      <c r="VLM152" s="158"/>
      <c r="VLN152" s="158"/>
      <c r="VLO152" s="158"/>
      <c r="VLP152" s="158"/>
      <c r="VLQ152" s="158"/>
      <c r="VLR152" s="158"/>
      <c r="VLS152" s="158"/>
      <c r="VLT152" s="158"/>
      <c r="VLU152" s="158"/>
      <c r="VLV152" s="158"/>
      <c r="VLW152" s="158"/>
      <c r="VLX152" s="158"/>
      <c r="VLY152" s="158"/>
      <c r="VLZ152" s="158"/>
      <c r="VMA152" s="158"/>
      <c r="VMB152" s="158"/>
      <c r="VMC152" s="158"/>
      <c r="VMD152" s="158"/>
      <c r="VME152" s="158"/>
      <c r="VMF152" s="158"/>
      <c r="VMG152" s="158"/>
      <c r="VMH152" s="158"/>
      <c r="VMI152" s="158"/>
      <c r="VMJ152" s="158"/>
      <c r="VMK152" s="158"/>
      <c r="VML152" s="158"/>
      <c r="VMM152" s="158"/>
      <c r="VMN152" s="158"/>
      <c r="VMO152" s="158"/>
      <c r="VMP152" s="158"/>
      <c r="VMQ152" s="158"/>
      <c r="VMR152" s="158"/>
      <c r="VMS152" s="158"/>
      <c r="VMT152" s="158"/>
      <c r="VMU152" s="158"/>
      <c r="VMV152" s="158"/>
      <c r="VMW152" s="158"/>
      <c r="VMX152" s="158"/>
      <c r="VMY152" s="158"/>
      <c r="VMZ152" s="158"/>
      <c r="VNA152" s="158"/>
      <c r="VNB152" s="158"/>
      <c r="VNC152" s="158"/>
      <c r="VND152" s="158"/>
      <c r="VNE152" s="158"/>
      <c r="VNF152" s="158"/>
      <c r="VNG152" s="158"/>
      <c r="VNH152" s="158"/>
      <c r="VNI152" s="158"/>
      <c r="VNJ152" s="158"/>
      <c r="VNK152" s="158"/>
      <c r="VNL152" s="158"/>
      <c r="VNM152" s="158"/>
      <c r="VNN152" s="158"/>
      <c r="VNO152" s="158"/>
      <c r="VNP152" s="158"/>
      <c r="VNQ152" s="158"/>
      <c r="VNR152" s="158"/>
      <c r="VNS152" s="158"/>
      <c r="VNT152" s="158"/>
      <c r="VNU152" s="158"/>
      <c r="VNV152" s="158"/>
      <c r="VNW152" s="158"/>
      <c r="VNX152" s="158"/>
      <c r="VNY152" s="158"/>
      <c r="VNZ152" s="158"/>
      <c r="VOA152" s="158"/>
      <c r="VOB152" s="158"/>
      <c r="VOC152" s="158"/>
      <c r="VOD152" s="158"/>
      <c r="VOE152" s="158"/>
      <c r="VOF152" s="158"/>
      <c r="VOG152" s="158"/>
      <c r="VOH152" s="158"/>
      <c r="VOI152" s="158"/>
      <c r="VOJ152" s="158"/>
      <c r="VOK152" s="158"/>
      <c r="VOL152" s="158"/>
      <c r="VOM152" s="158"/>
      <c r="VON152" s="158"/>
      <c r="VOO152" s="158"/>
      <c r="VOP152" s="158"/>
      <c r="VOQ152" s="158"/>
      <c r="VOR152" s="158"/>
      <c r="VOS152" s="158"/>
      <c r="VOT152" s="158"/>
      <c r="VOU152" s="158"/>
      <c r="VOV152" s="158"/>
      <c r="VOW152" s="158"/>
      <c r="VOX152" s="158"/>
      <c r="VOY152" s="158"/>
      <c r="VOZ152" s="158"/>
      <c r="VPA152" s="158"/>
      <c r="VPB152" s="158"/>
      <c r="VPC152" s="158"/>
      <c r="VPD152" s="158"/>
      <c r="VPE152" s="158"/>
      <c r="VPF152" s="158"/>
      <c r="VPG152" s="158"/>
      <c r="VPH152" s="158"/>
      <c r="VPI152" s="158"/>
      <c r="VPJ152" s="158"/>
      <c r="VPK152" s="158"/>
      <c r="VPL152" s="158"/>
      <c r="VPM152" s="158"/>
      <c r="VPN152" s="158"/>
      <c r="VPO152" s="158"/>
      <c r="VPP152" s="158"/>
      <c r="VPQ152" s="158"/>
      <c r="VPR152" s="158"/>
      <c r="VPS152" s="158"/>
      <c r="VPT152" s="158"/>
      <c r="VPU152" s="158"/>
      <c r="VPV152" s="158"/>
      <c r="VPW152" s="158"/>
      <c r="VPX152" s="158"/>
      <c r="VPY152" s="158"/>
      <c r="VPZ152" s="158"/>
      <c r="VQA152" s="158"/>
      <c r="VQB152" s="158"/>
      <c r="VQC152" s="158"/>
      <c r="VQD152" s="158"/>
      <c r="VQE152" s="158"/>
      <c r="VQF152" s="158"/>
      <c r="VQG152" s="158"/>
      <c r="VQH152" s="158"/>
      <c r="VQI152" s="158"/>
      <c r="VQJ152" s="158"/>
      <c r="VQK152" s="158"/>
      <c r="VQL152" s="158"/>
      <c r="VQM152" s="158"/>
      <c r="VQN152" s="158"/>
      <c r="VQO152" s="158"/>
      <c r="VQP152" s="158"/>
      <c r="VQQ152" s="158"/>
      <c r="VQR152" s="158"/>
      <c r="VQS152" s="158"/>
      <c r="VQT152" s="158"/>
      <c r="VQU152" s="158"/>
      <c r="VQV152" s="158"/>
      <c r="VQW152" s="158"/>
      <c r="VQX152" s="158"/>
      <c r="VQY152" s="158"/>
      <c r="VQZ152" s="158"/>
      <c r="VRA152" s="158"/>
      <c r="VRB152" s="158"/>
      <c r="VRC152" s="158"/>
      <c r="VRD152" s="158"/>
      <c r="VRE152" s="158"/>
      <c r="VRF152" s="158"/>
      <c r="VRG152" s="158"/>
      <c r="VRH152" s="158"/>
      <c r="VRI152" s="158"/>
      <c r="VRJ152" s="158"/>
      <c r="VRK152" s="158"/>
      <c r="VRL152" s="158"/>
      <c r="VRM152" s="158"/>
      <c r="VRN152" s="158"/>
      <c r="VRO152" s="158"/>
      <c r="VRP152" s="158"/>
      <c r="VRQ152" s="158"/>
      <c r="VRR152" s="158"/>
      <c r="VRS152" s="158"/>
      <c r="VRT152" s="158"/>
      <c r="VRU152" s="158"/>
      <c r="VRV152" s="158"/>
      <c r="VRW152" s="158"/>
      <c r="VRX152" s="158"/>
      <c r="VRY152" s="158"/>
      <c r="VRZ152" s="158"/>
      <c r="VSA152" s="158"/>
      <c r="VSB152" s="158"/>
      <c r="VSC152" s="158"/>
      <c r="VSD152" s="158"/>
      <c r="VSE152" s="158"/>
      <c r="VSF152" s="158"/>
      <c r="VSG152" s="158"/>
      <c r="VSH152" s="158"/>
      <c r="VSI152" s="158"/>
      <c r="VSJ152" s="158"/>
      <c r="VSK152" s="158"/>
      <c r="VSL152" s="158"/>
      <c r="VSM152" s="158"/>
      <c r="VSN152" s="158"/>
      <c r="VSO152" s="158"/>
      <c r="VSP152" s="158"/>
      <c r="VSQ152" s="158"/>
      <c r="VSR152" s="158"/>
      <c r="VSS152" s="158"/>
      <c r="VST152" s="158"/>
      <c r="VSU152" s="158"/>
      <c r="VSV152" s="158"/>
      <c r="VSW152" s="158"/>
      <c r="VSX152" s="158"/>
      <c r="VSY152" s="158"/>
      <c r="VSZ152" s="158"/>
      <c r="VTA152" s="158"/>
      <c r="VTB152" s="158"/>
      <c r="VTC152" s="158"/>
      <c r="VTD152" s="158"/>
      <c r="VTE152" s="158"/>
      <c r="VTF152" s="158"/>
      <c r="VTG152" s="158"/>
      <c r="VTH152" s="158"/>
      <c r="VTI152" s="158"/>
      <c r="VTJ152" s="158"/>
      <c r="VTK152" s="158"/>
      <c r="VTL152" s="158"/>
      <c r="VTM152" s="158"/>
      <c r="VTN152" s="158"/>
      <c r="VTO152" s="158"/>
      <c r="VTP152" s="158"/>
      <c r="VTQ152" s="158"/>
      <c r="VTR152" s="158"/>
      <c r="VTS152" s="158"/>
      <c r="VTT152" s="158"/>
      <c r="VTU152" s="158"/>
      <c r="VTV152" s="158"/>
      <c r="VTW152" s="158"/>
      <c r="VTX152" s="158"/>
      <c r="VTY152" s="158"/>
      <c r="VTZ152" s="158"/>
      <c r="VUA152" s="158"/>
      <c r="VUB152" s="158"/>
      <c r="VUC152" s="158"/>
      <c r="VUD152" s="158"/>
      <c r="VUE152" s="158"/>
      <c r="VUF152" s="158"/>
      <c r="VUG152" s="158"/>
      <c r="VUH152" s="158"/>
      <c r="VUI152" s="158"/>
      <c r="VUJ152" s="158"/>
      <c r="VUK152" s="158"/>
      <c r="VUL152" s="158"/>
      <c r="VUM152" s="158"/>
      <c r="VUN152" s="158"/>
      <c r="VUO152" s="158"/>
      <c r="VUP152" s="158"/>
      <c r="VUQ152" s="158"/>
      <c r="VUR152" s="158"/>
      <c r="VUS152" s="158"/>
      <c r="VUT152" s="158"/>
      <c r="VUU152" s="158"/>
      <c r="VUV152" s="158"/>
      <c r="VUW152" s="158"/>
      <c r="VUX152" s="158"/>
      <c r="VUY152" s="158"/>
      <c r="VUZ152" s="158"/>
      <c r="VVA152" s="158"/>
      <c r="VVB152" s="158"/>
      <c r="VVC152" s="158"/>
      <c r="VVD152" s="158"/>
      <c r="VVE152" s="158"/>
      <c r="VVF152" s="158"/>
      <c r="VVG152" s="158"/>
      <c r="VVH152" s="158"/>
      <c r="VVI152" s="158"/>
      <c r="VVJ152" s="158"/>
      <c r="VVK152" s="158"/>
      <c r="VVL152" s="158"/>
      <c r="VVM152" s="158"/>
      <c r="VVN152" s="158"/>
      <c r="VVO152" s="158"/>
      <c r="VVP152" s="158"/>
      <c r="VVQ152" s="158"/>
      <c r="VVR152" s="158"/>
      <c r="VVS152" s="158"/>
      <c r="VVT152" s="158"/>
      <c r="VVU152" s="158"/>
      <c r="VVV152" s="158"/>
      <c r="VVW152" s="158"/>
      <c r="VVX152" s="158"/>
      <c r="VVY152" s="158"/>
      <c r="VVZ152" s="158"/>
      <c r="VWA152" s="158"/>
      <c r="VWB152" s="158"/>
      <c r="VWC152" s="158"/>
      <c r="VWD152" s="158"/>
      <c r="VWE152" s="158"/>
      <c r="VWF152" s="158"/>
      <c r="VWG152" s="158"/>
      <c r="VWH152" s="158"/>
      <c r="VWI152" s="158"/>
      <c r="VWJ152" s="158"/>
      <c r="VWK152" s="158"/>
      <c r="VWL152" s="158"/>
      <c r="VWM152" s="158"/>
      <c r="VWN152" s="158"/>
      <c r="VWO152" s="158"/>
      <c r="VWP152" s="158"/>
      <c r="VWQ152" s="158"/>
      <c r="VWR152" s="158"/>
      <c r="VWS152" s="158"/>
      <c r="VWT152" s="158"/>
      <c r="VWU152" s="158"/>
      <c r="VWV152" s="158"/>
      <c r="VWW152" s="158"/>
      <c r="VWX152" s="158"/>
      <c r="VWY152" s="158"/>
      <c r="VWZ152" s="158"/>
      <c r="VXA152" s="158"/>
      <c r="VXB152" s="158"/>
      <c r="VXC152" s="158"/>
      <c r="VXD152" s="158"/>
      <c r="VXE152" s="158"/>
      <c r="VXF152" s="158"/>
      <c r="VXG152" s="158"/>
      <c r="VXH152" s="158"/>
      <c r="VXI152" s="158"/>
      <c r="VXJ152" s="158"/>
      <c r="VXK152" s="158"/>
      <c r="VXL152" s="158"/>
      <c r="VXM152" s="158"/>
      <c r="VXN152" s="158"/>
      <c r="VXO152" s="158"/>
      <c r="VXP152" s="158"/>
      <c r="VXQ152" s="158"/>
      <c r="VXR152" s="158"/>
      <c r="VXS152" s="158"/>
      <c r="VXT152" s="158"/>
      <c r="VXU152" s="158"/>
      <c r="VXV152" s="158"/>
      <c r="VXW152" s="158"/>
      <c r="VXX152" s="158"/>
      <c r="VXY152" s="158"/>
      <c r="VXZ152" s="158"/>
      <c r="VYA152" s="158"/>
      <c r="VYB152" s="158"/>
      <c r="VYC152" s="158"/>
      <c r="VYD152" s="158"/>
      <c r="VYE152" s="158"/>
      <c r="VYF152" s="158"/>
      <c r="VYG152" s="158"/>
      <c r="VYH152" s="158"/>
      <c r="VYI152" s="158"/>
      <c r="VYJ152" s="158"/>
      <c r="VYK152" s="158"/>
      <c r="VYL152" s="158"/>
      <c r="VYM152" s="158"/>
      <c r="VYN152" s="158"/>
      <c r="VYO152" s="158"/>
      <c r="VYP152" s="158"/>
      <c r="VYQ152" s="158"/>
      <c r="VYR152" s="158"/>
      <c r="VYS152" s="158"/>
      <c r="VYT152" s="158"/>
      <c r="VYU152" s="158"/>
      <c r="VYV152" s="158"/>
      <c r="VYW152" s="158"/>
      <c r="VYX152" s="158"/>
      <c r="VYY152" s="158"/>
      <c r="VYZ152" s="158"/>
      <c r="VZA152" s="158"/>
      <c r="VZB152" s="158"/>
      <c r="VZC152" s="158"/>
      <c r="VZD152" s="158"/>
      <c r="VZE152" s="158"/>
      <c r="VZF152" s="158"/>
      <c r="VZG152" s="158"/>
      <c r="VZH152" s="158"/>
      <c r="VZI152" s="158"/>
      <c r="VZJ152" s="158"/>
      <c r="VZK152" s="158"/>
      <c r="VZL152" s="158"/>
      <c r="VZM152" s="158"/>
      <c r="VZN152" s="158"/>
      <c r="VZO152" s="158"/>
      <c r="VZP152" s="158"/>
      <c r="VZQ152" s="158"/>
      <c r="VZR152" s="158"/>
      <c r="VZS152" s="158"/>
      <c r="VZT152" s="158"/>
      <c r="VZU152" s="158"/>
      <c r="VZV152" s="158"/>
      <c r="VZW152" s="158"/>
      <c r="VZX152" s="158"/>
      <c r="VZY152" s="158"/>
      <c r="VZZ152" s="158"/>
      <c r="WAA152" s="158"/>
      <c r="WAB152" s="158"/>
      <c r="WAC152" s="158"/>
      <c r="WAD152" s="158"/>
      <c r="WAE152" s="158"/>
      <c r="WAF152" s="158"/>
      <c r="WAG152" s="158"/>
      <c r="WAH152" s="158"/>
      <c r="WAI152" s="158"/>
      <c r="WAJ152" s="158"/>
      <c r="WAK152" s="158"/>
      <c r="WAL152" s="158"/>
      <c r="WAM152" s="158"/>
      <c r="WAN152" s="158"/>
      <c r="WAO152" s="158"/>
      <c r="WAP152" s="158"/>
      <c r="WAQ152" s="158"/>
      <c r="WAR152" s="158"/>
      <c r="WAS152" s="158"/>
      <c r="WAT152" s="158"/>
      <c r="WAU152" s="158"/>
      <c r="WAV152" s="158"/>
      <c r="WAW152" s="158"/>
      <c r="WAX152" s="158"/>
      <c r="WAY152" s="158"/>
      <c r="WAZ152" s="158"/>
      <c r="WBA152" s="158"/>
      <c r="WBB152" s="158"/>
      <c r="WBC152" s="158"/>
      <c r="WBD152" s="158"/>
      <c r="WBE152" s="158"/>
      <c r="WBF152" s="158"/>
      <c r="WBG152" s="158"/>
      <c r="WBH152" s="158"/>
      <c r="WBI152" s="158"/>
      <c r="WBJ152" s="158"/>
      <c r="WBK152" s="158"/>
      <c r="WBL152" s="158"/>
      <c r="WBM152" s="158"/>
      <c r="WBN152" s="158"/>
      <c r="WBO152" s="158"/>
      <c r="WBP152" s="158"/>
      <c r="WBQ152" s="158"/>
      <c r="WBR152" s="158"/>
      <c r="WBS152" s="158"/>
      <c r="WBT152" s="158"/>
      <c r="WBU152" s="158"/>
      <c r="WBV152" s="158"/>
      <c r="WBW152" s="158"/>
      <c r="WBX152" s="158"/>
      <c r="WBY152" s="158"/>
      <c r="WBZ152" s="158"/>
      <c r="WCA152" s="158"/>
      <c r="WCB152" s="158"/>
      <c r="WCC152" s="158"/>
      <c r="WCD152" s="158"/>
      <c r="WCE152" s="158"/>
      <c r="WCF152" s="158"/>
      <c r="WCG152" s="158"/>
      <c r="WCH152" s="158"/>
      <c r="WCI152" s="158"/>
      <c r="WCJ152" s="158"/>
      <c r="WCK152" s="158"/>
      <c r="WCL152" s="158"/>
      <c r="WCM152" s="158"/>
      <c r="WCN152" s="158"/>
      <c r="WCO152" s="158"/>
      <c r="WCP152" s="158"/>
      <c r="WCQ152" s="158"/>
      <c r="WCR152" s="158"/>
      <c r="WCS152" s="158"/>
      <c r="WCT152" s="158"/>
      <c r="WCU152" s="158"/>
      <c r="WCV152" s="158"/>
      <c r="WCW152" s="158"/>
      <c r="WCX152" s="158"/>
      <c r="WCY152" s="158"/>
      <c r="WCZ152" s="158"/>
      <c r="WDA152" s="158"/>
      <c r="WDB152" s="158"/>
      <c r="WDC152" s="158"/>
      <c r="WDD152" s="158"/>
      <c r="WDE152" s="158"/>
      <c r="WDF152" s="158"/>
      <c r="WDG152" s="158"/>
      <c r="WDH152" s="158"/>
      <c r="WDI152" s="158"/>
      <c r="WDJ152" s="158"/>
      <c r="WDK152" s="158"/>
      <c r="WDL152" s="158"/>
      <c r="WDM152" s="158"/>
      <c r="WDN152" s="158"/>
      <c r="WDO152" s="158"/>
      <c r="WDP152" s="158"/>
      <c r="WDQ152" s="158"/>
      <c r="WDR152" s="158"/>
      <c r="WDS152" s="158"/>
      <c r="WDT152" s="158"/>
      <c r="WDU152" s="158"/>
      <c r="WDV152" s="158"/>
      <c r="WDW152" s="158"/>
      <c r="WDX152" s="158"/>
      <c r="WDY152" s="158"/>
      <c r="WDZ152" s="158"/>
      <c r="WEA152" s="158"/>
      <c r="WEB152" s="158"/>
      <c r="WEC152" s="158"/>
      <c r="WED152" s="158"/>
      <c r="WEE152" s="158"/>
      <c r="WEF152" s="158"/>
      <c r="WEG152" s="158"/>
      <c r="WEH152" s="158"/>
      <c r="WEI152" s="158"/>
      <c r="WEJ152" s="158"/>
      <c r="WEK152" s="158"/>
      <c r="WEL152" s="158"/>
      <c r="WEM152" s="158"/>
      <c r="WEN152" s="158"/>
      <c r="WEO152" s="158"/>
      <c r="WEP152" s="158"/>
      <c r="WEQ152" s="158"/>
      <c r="WER152" s="158"/>
      <c r="WES152" s="158"/>
      <c r="WET152" s="158"/>
      <c r="WEU152" s="158"/>
      <c r="WEV152" s="158"/>
      <c r="WEW152" s="158"/>
      <c r="WEX152" s="158"/>
      <c r="WEY152" s="158"/>
      <c r="WEZ152" s="158"/>
      <c r="WFA152" s="158"/>
      <c r="WFB152" s="158"/>
      <c r="WFC152" s="158"/>
      <c r="WFD152" s="158"/>
      <c r="WFE152" s="158"/>
      <c r="WFF152" s="158"/>
      <c r="WFG152" s="158"/>
      <c r="WFH152" s="158"/>
      <c r="WFI152" s="158"/>
      <c r="WFJ152" s="158"/>
      <c r="WFK152" s="158"/>
      <c r="WFL152" s="158"/>
      <c r="WFM152" s="158"/>
      <c r="WFN152" s="158"/>
      <c r="WFO152" s="158"/>
      <c r="WFP152" s="158"/>
      <c r="WFQ152" s="158"/>
      <c r="WFR152" s="158"/>
      <c r="WFS152" s="158"/>
      <c r="WFT152" s="158"/>
      <c r="WFU152" s="158"/>
      <c r="WFV152" s="158"/>
      <c r="WFW152" s="158"/>
      <c r="WFX152" s="158"/>
      <c r="WFY152" s="158"/>
      <c r="WFZ152" s="158"/>
      <c r="WGA152" s="158"/>
      <c r="WGB152" s="158"/>
      <c r="WGC152" s="158"/>
      <c r="WGD152" s="158"/>
      <c r="WGE152" s="158"/>
      <c r="WGF152" s="158"/>
      <c r="WGG152" s="158"/>
      <c r="WGH152" s="158"/>
      <c r="WGI152" s="158"/>
      <c r="WGJ152" s="158"/>
      <c r="WGK152" s="158"/>
      <c r="WGL152" s="158"/>
      <c r="WGM152" s="158"/>
      <c r="WGN152" s="158"/>
      <c r="WGO152" s="158"/>
      <c r="WGP152" s="158"/>
      <c r="WGQ152" s="158"/>
      <c r="WGR152" s="158"/>
      <c r="WGS152" s="158"/>
      <c r="WGT152" s="158"/>
      <c r="WGU152" s="158"/>
      <c r="WGV152" s="158"/>
      <c r="WGW152" s="158"/>
      <c r="WGX152" s="158"/>
      <c r="WGY152" s="158"/>
      <c r="WGZ152" s="158"/>
      <c r="WHA152" s="158"/>
      <c r="WHB152" s="158"/>
      <c r="WHC152" s="158"/>
      <c r="WHD152" s="158"/>
      <c r="WHE152" s="158"/>
      <c r="WHF152" s="158"/>
      <c r="WHG152" s="158"/>
      <c r="WHH152" s="158"/>
      <c r="WHI152" s="158"/>
      <c r="WHJ152" s="158"/>
      <c r="WHK152" s="158"/>
      <c r="WHL152" s="158"/>
      <c r="WHM152" s="158"/>
      <c r="WHN152" s="158"/>
      <c r="WHO152" s="158"/>
      <c r="WHP152" s="158"/>
      <c r="WHQ152" s="158"/>
      <c r="WHR152" s="158"/>
      <c r="WHS152" s="158"/>
      <c r="WHT152" s="158"/>
      <c r="WHU152" s="158"/>
      <c r="WHV152" s="158"/>
      <c r="WHW152" s="158"/>
      <c r="WHX152" s="158"/>
      <c r="WHY152" s="158"/>
      <c r="WHZ152" s="158"/>
      <c r="WIA152" s="158"/>
      <c r="WIB152" s="158"/>
      <c r="WIC152" s="158"/>
      <c r="WID152" s="158"/>
      <c r="WIE152" s="158"/>
      <c r="WIF152" s="158"/>
      <c r="WIG152" s="158"/>
      <c r="WIH152" s="158"/>
      <c r="WII152" s="158"/>
      <c r="WIJ152" s="158"/>
      <c r="WIK152" s="158"/>
      <c r="WIL152" s="158"/>
      <c r="WIM152" s="158"/>
      <c r="WIN152" s="158"/>
      <c r="WIO152" s="158"/>
      <c r="WIP152" s="158"/>
      <c r="WIQ152" s="158"/>
      <c r="WIR152" s="158"/>
      <c r="WIS152" s="158"/>
      <c r="WIT152" s="158"/>
      <c r="WIU152" s="158"/>
      <c r="WIV152" s="158"/>
      <c r="WIW152" s="158"/>
      <c r="WIX152" s="158"/>
      <c r="WIY152" s="158"/>
      <c r="WIZ152" s="158"/>
      <c r="WJA152" s="158"/>
      <c r="WJB152" s="158"/>
      <c r="WJC152" s="158"/>
      <c r="WJD152" s="158"/>
      <c r="WJE152" s="158"/>
      <c r="WJF152" s="158"/>
      <c r="WJG152" s="158"/>
      <c r="WJH152" s="158"/>
      <c r="WJI152" s="158"/>
      <c r="WJJ152" s="158"/>
      <c r="WJK152" s="158"/>
      <c r="WJL152" s="158"/>
      <c r="WJM152" s="158"/>
      <c r="WJN152" s="158"/>
      <c r="WJO152" s="158"/>
      <c r="WJP152" s="158"/>
      <c r="WJQ152" s="158"/>
      <c r="WJR152" s="158"/>
      <c r="WJS152" s="158"/>
      <c r="WJT152" s="158"/>
      <c r="WJU152" s="158"/>
      <c r="WJV152" s="158"/>
      <c r="WJW152" s="158"/>
      <c r="WJX152" s="158"/>
      <c r="WJY152" s="158"/>
      <c r="WJZ152" s="158"/>
      <c r="WKA152" s="158"/>
      <c r="WKB152" s="158"/>
      <c r="WKC152" s="158"/>
      <c r="WKD152" s="158"/>
      <c r="WKE152" s="158"/>
      <c r="WKF152" s="158"/>
      <c r="WKG152" s="158"/>
      <c r="WKH152" s="158"/>
      <c r="WKI152" s="158"/>
      <c r="WKJ152" s="158"/>
      <c r="WKK152" s="158"/>
      <c r="WKL152" s="158"/>
      <c r="WKM152" s="158"/>
      <c r="WKN152" s="158"/>
      <c r="WKO152" s="158"/>
      <c r="WKP152" s="158"/>
      <c r="WKQ152" s="158"/>
      <c r="WKR152" s="158"/>
      <c r="WKS152" s="158"/>
      <c r="WKT152" s="158"/>
      <c r="WKU152" s="158"/>
      <c r="WKV152" s="158"/>
      <c r="WKW152" s="158"/>
      <c r="WKX152" s="158"/>
      <c r="WKY152" s="158"/>
      <c r="WKZ152" s="158"/>
      <c r="WLA152" s="158"/>
      <c r="WLB152" s="158"/>
      <c r="WLC152" s="158"/>
      <c r="WLD152" s="158"/>
      <c r="WLE152" s="158"/>
      <c r="WLF152" s="158"/>
      <c r="WLG152" s="158"/>
      <c r="WLH152" s="158"/>
      <c r="WLI152" s="158"/>
      <c r="WLJ152" s="158"/>
      <c r="WLK152" s="158"/>
      <c r="WLL152" s="158"/>
      <c r="WLM152" s="158"/>
      <c r="WLN152" s="158"/>
      <c r="WLO152" s="158"/>
      <c r="WLP152" s="158"/>
      <c r="WLQ152" s="158"/>
      <c r="WLR152" s="158"/>
      <c r="WLS152" s="158"/>
      <c r="WLT152" s="158"/>
      <c r="WLU152" s="158"/>
      <c r="WLV152" s="158"/>
      <c r="WLW152" s="158"/>
      <c r="WLX152" s="158"/>
      <c r="WLY152" s="158"/>
      <c r="WLZ152" s="158"/>
      <c r="WMA152" s="158"/>
      <c r="WMB152" s="158"/>
      <c r="WMC152" s="158"/>
      <c r="WMD152" s="158"/>
      <c r="WME152" s="158"/>
      <c r="WMF152" s="158"/>
      <c r="WMG152" s="158"/>
      <c r="WMH152" s="158"/>
      <c r="WMI152" s="158"/>
      <c r="WMJ152" s="158"/>
      <c r="WMK152" s="158"/>
      <c r="WML152" s="158"/>
      <c r="WMM152" s="158"/>
      <c r="WMN152" s="158"/>
      <c r="WMO152" s="158"/>
      <c r="WMP152" s="158"/>
      <c r="WMQ152" s="158"/>
      <c r="WMR152" s="158"/>
      <c r="WMS152" s="158"/>
      <c r="WMT152" s="158"/>
      <c r="WMU152" s="158"/>
      <c r="WMV152" s="158"/>
      <c r="WMW152" s="158"/>
      <c r="WMX152" s="158"/>
      <c r="WMY152" s="158"/>
      <c r="WMZ152" s="158"/>
      <c r="WNA152" s="158"/>
      <c r="WNB152" s="158"/>
      <c r="WNC152" s="158"/>
      <c r="WND152" s="158"/>
      <c r="WNE152" s="158"/>
      <c r="WNF152" s="158"/>
      <c r="WNG152" s="158"/>
      <c r="WNH152" s="158"/>
      <c r="WNI152" s="158"/>
      <c r="WNJ152" s="158"/>
      <c r="WNK152" s="158"/>
      <c r="WNL152" s="158"/>
      <c r="WNM152" s="158"/>
      <c r="WNN152" s="158"/>
      <c r="WNO152" s="158"/>
      <c r="WNP152" s="158"/>
      <c r="WNQ152" s="158"/>
      <c r="WNR152" s="158"/>
      <c r="WNS152" s="158"/>
      <c r="WNT152" s="158"/>
      <c r="WNU152" s="158"/>
      <c r="WNV152" s="158"/>
      <c r="WNW152" s="158"/>
      <c r="WNX152" s="158"/>
      <c r="WNY152" s="158"/>
      <c r="WNZ152" s="158"/>
      <c r="WOA152" s="158"/>
      <c r="WOB152" s="158"/>
      <c r="WOC152" s="158"/>
      <c r="WOD152" s="158"/>
      <c r="WOE152" s="158"/>
      <c r="WOF152" s="158"/>
      <c r="WOG152" s="158"/>
      <c r="WOH152" s="158"/>
      <c r="WOI152" s="158"/>
      <c r="WOJ152" s="158"/>
      <c r="WOK152" s="158"/>
      <c r="WOL152" s="158"/>
      <c r="WOM152" s="158"/>
      <c r="WON152" s="158"/>
      <c r="WOO152" s="158"/>
      <c r="WOP152" s="158"/>
      <c r="WOQ152" s="158"/>
      <c r="WOR152" s="158"/>
      <c r="WOS152" s="158"/>
      <c r="WOT152" s="158"/>
      <c r="WOU152" s="158"/>
      <c r="WOV152" s="158"/>
      <c r="WOW152" s="158"/>
      <c r="WOX152" s="158"/>
      <c r="WOY152" s="158"/>
      <c r="WOZ152" s="158"/>
      <c r="WPA152" s="158"/>
      <c r="WPB152" s="158"/>
      <c r="WPC152" s="158"/>
      <c r="WPD152" s="158"/>
      <c r="WPE152" s="158"/>
      <c r="WPF152" s="158"/>
      <c r="WPG152" s="158"/>
      <c r="WPH152" s="158"/>
      <c r="WPI152" s="158"/>
      <c r="WPJ152" s="158"/>
      <c r="WPK152" s="158"/>
      <c r="WPL152" s="158"/>
      <c r="WPM152" s="158"/>
      <c r="WPN152" s="158"/>
      <c r="WPO152" s="158"/>
      <c r="WPP152" s="158"/>
      <c r="WPQ152" s="158"/>
      <c r="WPR152" s="158"/>
      <c r="WPS152" s="158"/>
      <c r="WPT152" s="158"/>
      <c r="WPU152" s="158"/>
      <c r="WPV152" s="158"/>
      <c r="WPW152" s="158"/>
      <c r="WPX152" s="158"/>
      <c r="WPY152" s="158"/>
      <c r="WPZ152" s="158"/>
      <c r="WQA152" s="158"/>
      <c r="WQB152" s="158"/>
      <c r="WQC152" s="158"/>
      <c r="WQD152" s="158"/>
      <c r="WQE152" s="158"/>
      <c r="WQF152" s="158"/>
      <c r="WQG152" s="158"/>
      <c r="WQH152" s="158"/>
      <c r="WQI152" s="158"/>
      <c r="WQJ152" s="158"/>
      <c r="WQK152" s="158"/>
      <c r="WQL152" s="158"/>
      <c r="WQM152" s="158"/>
      <c r="WQN152" s="158"/>
      <c r="WQO152" s="158"/>
      <c r="WQP152" s="158"/>
      <c r="WQQ152" s="158"/>
      <c r="WQR152" s="158"/>
      <c r="WQS152" s="158"/>
      <c r="WQT152" s="158"/>
      <c r="WQU152" s="158"/>
      <c r="WQV152" s="158"/>
      <c r="WQW152" s="158"/>
      <c r="WQX152" s="158"/>
      <c r="WQY152" s="158"/>
      <c r="WQZ152" s="158"/>
      <c r="WRA152" s="158"/>
      <c r="WRB152" s="158"/>
      <c r="WRC152" s="158"/>
      <c r="WRD152" s="158"/>
      <c r="WRE152" s="158"/>
      <c r="WRF152" s="158"/>
      <c r="WRG152" s="158"/>
      <c r="WRH152" s="158"/>
      <c r="WRI152" s="158"/>
      <c r="WRJ152" s="158"/>
      <c r="WRK152" s="158"/>
      <c r="WRL152" s="158"/>
      <c r="WRM152" s="158"/>
      <c r="WRN152" s="158"/>
      <c r="WRO152" s="158"/>
      <c r="WRP152" s="158"/>
      <c r="WRQ152" s="158"/>
      <c r="WRR152" s="158"/>
      <c r="WRS152" s="158"/>
      <c r="WRT152" s="158"/>
      <c r="WRU152" s="158"/>
      <c r="WRV152" s="158"/>
      <c r="WRW152" s="158"/>
      <c r="WRX152" s="158"/>
      <c r="WRY152" s="158"/>
      <c r="WRZ152" s="158"/>
      <c r="WSA152" s="158"/>
      <c r="WSB152" s="158"/>
      <c r="WSC152" s="158"/>
      <c r="WSD152" s="158"/>
      <c r="WSE152" s="158"/>
      <c r="WSF152" s="158"/>
      <c r="WSG152" s="158"/>
      <c r="WSH152" s="158"/>
      <c r="WSI152" s="158"/>
      <c r="WSJ152" s="158"/>
      <c r="WSK152" s="158"/>
      <c r="WSL152" s="158"/>
      <c r="WSM152" s="158"/>
      <c r="WSN152" s="158"/>
      <c r="WSO152" s="158"/>
      <c r="WSP152" s="158"/>
      <c r="WSQ152" s="158"/>
      <c r="WSR152" s="158"/>
      <c r="WSS152" s="158"/>
      <c r="WST152" s="158"/>
      <c r="WSU152" s="158"/>
      <c r="WSV152" s="158"/>
      <c r="WSW152" s="158"/>
      <c r="WSX152" s="158"/>
      <c r="WSY152" s="158"/>
      <c r="WSZ152" s="158"/>
      <c r="WTA152" s="158"/>
      <c r="WTB152" s="158"/>
      <c r="WTC152" s="158"/>
      <c r="WTD152" s="158"/>
      <c r="WTE152" s="158"/>
      <c r="WTF152" s="158"/>
      <c r="WTG152" s="158"/>
      <c r="WTH152" s="158"/>
      <c r="WTI152" s="158"/>
      <c r="WTJ152" s="158"/>
      <c r="WTK152" s="158"/>
      <c r="WTL152" s="158"/>
      <c r="WTM152" s="158"/>
      <c r="WTN152" s="158"/>
      <c r="WTO152" s="158"/>
      <c r="WTP152" s="158"/>
      <c r="WTQ152" s="158"/>
      <c r="WTR152" s="158"/>
      <c r="WTS152" s="158"/>
      <c r="WTT152" s="158"/>
      <c r="WTU152" s="158"/>
      <c r="WTV152" s="158"/>
      <c r="WTW152" s="158"/>
      <c r="WTX152" s="158"/>
      <c r="WTY152" s="158"/>
      <c r="WTZ152" s="158"/>
      <c r="WUA152" s="158"/>
      <c r="WUB152" s="158"/>
      <c r="WUC152" s="158"/>
      <c r="WUD152" s="158"/>
      <c r="WUE152" s="158"/>
      <c r="WUF152" s="158"/>
      <c r="WUG152" s="158"/>
      <c r="WUH152" s="158"/>
      <c r="WUI152" s="158"/>
      <c r="WUJ152" s="158"/>
      <c r="WUK152" s="158"/>
      <c r="WUL152" s="158"/>
      <c r="WUM152" s="158"/>
      <c r="WUN152" s="158"/>
      <c r="WUO152" s="158"/>
      <c r="WUP152" s="158"/>
      <c r="WUQ152" s="158"/>
      <c r="WUR152" s="158"/>
      <c r="WUS152" s="158"/>
      <c r="WUT152" s="158"/>
      <c r="WUU152" s="158"/>
      <c r="WUV152" s="158"/>
      <c r="WUW152" s="158"/>
      <c r="WUX152" s="158"/>
      <c r="WUY152" s="158"/>
      <c r="WUZ152" s="158"/>
      <c r="WVA152" s="158"/>
      <c r="WVB152" s="158"/>
      <c r="WVC152" s="158"/>
      <c r="WVD152" s="158"/>
      <c r="WVE152" s="158"/>
      <c r="WVF152" s="158"/>
      <c r="WVG152" s="158"/>
      <c r="WVH152" s="158"/>
      <c r="WVI152" s="158"/>
      <c r="WVJ152" s="158"/>
      <c r="WVK152" s="158"/>
      <c r="WVL152" s="158"/>
      <c r="WVM152" s="158"/>
      <c r="WVN152" s="158"/>
      <c r="WVO152" s="158"/>
      <c r="WVP152" s="158"/>
      <c r="WVQ152" s="158"/>
      <c r="WVR152" s="158"/>
      <c r="WVS152" s="158"/>
      <c r="WVT152" s="158"/>
      <c r="WVU152" s="158"/>
      <c r="WVV152" s="158"/>
      <c r="WVW152" s="158"/>
      <c r="WVX152" s="158"/>
      <c r="WVY152" s="158"/>
      <c r="WVZ152" s="158"/>
      <c r="WWA152" s="158"/>
      <c r="WWB152" s="158"/>
      <c r="WWC152" s="158"/>
      <c r="WWD152" s="158"/>
      <c r="WWE152" s="158"/>
      <c r="WWF152" s="158"/>
      <c r="WWG152" s="158"/>
      <c r="WWH152" s="158"/>
      <c r="WWI152" s="158"/>
      <c r="WWJ152" s="158"/>
      <c r="WWK152" s="158"/>
      <c r="WWL152" s="158"/>
      <c r="WWM152" s="158"/>
      <c r="WWN152" s="158"/>
      <c r="WWO152" s="158"/>
      <c r="WWP152" s="158"/>
      <c r="WWQ152" s="158"/>
      <c r="WWR152" s="158"/>
      <c r="WWS152" s="158"/>
      <c r="WWT152" s="158"/>
      <c r="WWU152" s="158"/>
      <c r="WWV152" s="158"/>
      <c r="WWW152" s="158"/>
      <c r="WWX152" s="158"/>
      <c r="WWY152" s="158"/>
      <c r="WWZ152" s="158"/>
      <c r="WXA152" s="158"/>
      <c r="WXB152" s="158"/>
      <c r="WXC152" s="158"/>
      <c r="WXD152" s="158"/>
      <c r="WXE152" s="158"/>
      <c r="WXF152" s="158"/>
      <c r="WXG152" s="158"/>
      <c r="WXH152" s="158"/>
      <c r="WXI152" s="158"/>
      <c r="WXJ152" s="158"/>
      <c r="WXK152" s="158"/>
      <c r="WXL152" s="158"/>
      <c r="WXM152" s="158"/>
      <c r="WXN152" s="158"/>
      <c r="WXO152" s="158"/>
      <c r="WXP152" s="158"/>
      <c r="WXQ152" s="158"/>
      <c r="WXR152" s="158"/>
      <c r="WXS152" s="158"/>
      <c r="WXT152" s="158"/>
      <c r="WXU152" s="158"/>
      <c r="WXV152" s="158"/>
      <c r="WXW152" s="158"/>
      <c r="WXX152" s="158"/>
      <c r="WXY152" s="158"/>
      <c r="WXZ152" s="158"/>
      <c r="WYA152" s="158"/>
      <c r="WYB152" s="158"/>
      <c r="WYC152" s="158"/>
      <c r="WYD152" s="158"/>
      <c r="WYE152" s="158"/>
      <c r="WYF152" s="158"/>
      <c r="WYG152" s="158"/>
      <c r="WYH152" s="158"/>
      <c r="WYI152" s="158"/>
      <c r="WYJ152" s="158"/>
      <c r="WYK152" s="158"/>
      <c r="WYL152" s="158"/>
      <c r="WYM152" s="158"/>
      <c r="WYN152" s="158"/>
      <c r="WYO152" s="158"/>
      <c r="WYP152" s="158"/>
      <c r="WYQ152" s="158"/>
      <c r="WYR152" s="158"/>
      <c r="WYS152" s="158"/>
      <c r="WYT152" s="158"/>
      <c r="WYU152" s="158"/>
      <c r="WYV152" s="158"/>
      <c r="WYW152" s="158"/>
      <c r="WYX152" s="158"/>
      <c r="WYY152" s="158"/>
      <c r="WYZ152" s="158"/>
      <c r="WZA152" s="158"/>
      <c r="WZB152" s="158"/>
      <c r="WZC152" s="158"/>
      <c r="WZD152" s="158"/>
      <c r="WZE152" s="158"/>
      <c r="WZF152" s="158"/>
      <c r="WZG152" s="158"/>
      <c r="WZH152" s="158"/>
      <c r="WZI152" s="158"/>
      <c r="WZJ152" s="158"/>
      <c r="WZK152" s="158"/>
      <c r="WZL152" s="158"/>
      <c r="WZM152" s="158"/>
      <c r="WZN152" s="158"/>
      <c r="WZO152" s="158"/>
      <c r="WZP152" s="158"/>
      <c r="WZQ152" s="158"/>
      <c r="WZR152" s="158"/>
      <c r="WZS152" s="158"/>
      <c r="WZT152" s="158"/>
      <c r="WZU152" s="158"/>
      <c r="WZV152" s="158"/>
      <c r="WZW152" s="158"/>
      <c r="WZX152" s="158"/>
      <c r="WZY152" s="158"/>
      <c r="WZZ152" s="158"/>
      <c r="XAA152" s="158"/>
      <c r="XAB152" s="158"/>
      <c r="XAC152" s="158"/>
      <c r="XAD152" s="158"/>
      <c r="XAE152" s="158"/>
      <c r="XAF152" s="158"/>
      <c r="XAG152" s="158"/>
      <c r="XAH152" s="158"/>
      <c r="XAI152" s="158"/>
      <c r="XAJ152" s="158"/>
      <c r="XAK152" s="158"/>
      <c r="XAL152" s="158"/>
      <c r="XAM152" s="158"/>
      <c r="XAN152" s="158"/>
      <c r="XAO152" s="158"/>
      <c r="XAP152" s="158"/>
      <c r="XAQ152" s="158"/>
      <c r="XAR152" s="158"/>
      <c r="XAS152" s="158"/>
      <c r="XAT152" s="158"/>
      <c r="XAU152" s="158"/>
      <c r="XAV152" s="158"/>
      <c r="XAW152" s="158"/>
      <c r="XAX152" s="158"/>
      <c r="XAY152" s="158"/>
      <c r="XAZ152" s="158"/>
      <c r="XBA152" s="158"/>
      <c r="XBB152" s="158"/>
      <c r="XBC152" s="158"/>
      <c r="XBD152" s="158"/>
      <c r="XBE152" s="158"/>
      <c r="XBF152" s="158"/>
      <c r="XBG152" s="158"/>
      <c r="XBH152" s="158"/>
      <c r="XBI152" s="158"/>
      <c r="XBJ152" s="158"/>
      <c r="XBK152" s="158"/>
      <c r="XBL152" s="158"/>
      <c r="XBM152" s="158"/>
      <c r="XBN152" s="158"/>
      <c r="XBO152" s="158"/>
      <c r="XBP152" s="158"/>
      <c r="XBQ152" s="158"/>
      <c r="XBR152" s="158"/>
      <c r="XBS152" s="158"/>
      <c r="XBT152" s="158"/>
      <c r="XBU152" s="158"/>
      <c r="XBV152" s="158"/>
      <c r="XBW152" s="158"/>
      <c r="XBX152" s="158"/>
      <c r="XBY152" s="158"/>
      <c r="XBZ152" s="158"/>
      <c r="XCA152" s="158"/>
      <c r="XCB152" s="158"/>
      <c r="XCC152" s="158"/>
      <c r="XCD152" s="158"/>
      <c r="XCE152" s="158"/>
      <c r="XCF152" s="158"/>
      <c r="XCG152" s="158"/>
      <c r="XCH152" s="158"/>
      <c r="XCI152" s="158"/>
      <c r="XCJ152" s="158"/>
      <c r="XCK152" s="158"/>
      <c r="XCL152" s="158"/>
      <c r="XCM152" s="158"/>
      <c r="XCN152" s="158"/>
      <c r="XCO152" s="158"/>
      <c r="XCP152" s="158"/>
      <c r="XCQ152" s="158"/>
      <c r="XCR152" s="158"/>
      <c r="XCS152" s="158"/>
      <c r="XCT152" s="158"/>
      <c r="XCU152" s="158"/>
      <c r="XCV152" s="158"/>
      <c r="XCW152" s="158"/>
      <c r="XCX152" s="158"/>
      <c r="XCY152" s="158"/>
      <c r="XCZ152" s="158"/>
      <c r="XDA152" s="158"/>
      <c r="XDB152" s="158"/>
      <c r="XDC152" s="158"/>
      <c r="XDD152" s="158"/>
      <c r="XDE152" s="158"/>
      <c r="XDF152" s="158"/>
      <c r="XDG152" s="158"/>
      <c r="XDH152" s="158"/>
      <c r="XDI152" s="158"/>
      <c r="XDJ152" s="158"/>
      <c r="XDK152" s="158"/>
      <c r="XDL152" s="120"/>
      <c r="XDM152" s="120"/>
      <c r="XDN152" s="118"/>
      <c r="XDO152" s="217"/>
      <c r="XDP152" s="217"/>
      <c r="XDQ152" s="117"/>
      <c r="XDR152" s="119"/>
      <c r="XDS152" s="120"/>
      <c r="XDT152" s="121"/>
      <c r="XDU152" s="217"/>
      <c r="XDV152" s="218"/>
      <c r="XDW152" s="123"/>
      <c r="XDX152" s="124"/>
      <c r="XDY152" s="124"/>
      <c r="XDZ152" s="124"/>
    </row>
    <row r="153" spans="1:16354" ht="15">
      <c r="A153" s="55">
        <v>69816</v>
      </c>
      <c r="B153" s="55" t="s">
        <v>2002</v>
      </c>
      <c r="C153" s="53" t="s">
        <v>2003</v>
      </c>
      <c r="D153" s="103" t="s">
        <v>3130</v>
      </c>
      <c r="E153" s="103"/>
      <c r="F153" s="3">
        <v>152</v>
      </c>
      <c r="G153" s="54" t="s">
        <v>3131</v>
      </c>
      <c r="H153" s="55">
        <v>38</v>
      </c>
      <c r="I153" s="56" t="s">
        <v>2006</v>
      </c>
      <c r="J153" s="103" t="s">
        <v>3132</v>
      </c>
      <c r="K153" s="57" t="s">
        <v>2008</v>
      </c>
      <c r="L153" s="58" t="s">
        <v>3133</v>
      </c>
      <c r="M153" s="59" t="s">
        <v>2010</v>
      </c>
      <c r="N153" s="59" t="s">
        <v>2011</v>
      </c>
      <c r="O153" s="59">
        <v>414</v>
      </c>
      <c r="P153" s="60">
        <v>44579</v>
      </c>
      <c r="Q153" s="59">
        <v>91200000</v>
      </c>
      <c r="R153" s="116" t="s">
        <v>3134</v>
      </c>
      <c r="S153" s="104" t="s">
        <v>3135</v>
      </c>
      <c r="T153" s="63" t="s">
        <v>2014</v>
      </c>
      <c r="U153" s="57"/>
      <c r="V153" s="57"/>
      <c r="W153" s="57"/>
      <c r="X153" s="164"/>
      <c r="Y153" s="164"/>
      <c r="Z153" s="164"/>
      <c r="AA153" s="164"/>
      <c r="AB153" s="164"/>
      <c r="AC153" s="63" t="s">
        <v>2014</v>
      </c>
      <c r="AD153" s="57"/>
      <c r="AE153" s="57"/>
      <c r="AF153" s="57"/>
      <c r="AG153" s="57"/>
      <c r="AH153" s="65">
        <f t="shared" si="13"/>
        <v>91200000</v>
      </c>
      <c r="AI153" s="66" t="s">
        <v>2188</v>
      </c>
      <c r="AJ153" s="67" t="s">
        <v>1072</v>
      </c>
      <c r="AK153" s="68" t="s">
        <v>1074</v>
      </c>
      <c r="AL153" s="69" t="s">
        <v>2017</v>
      </c>
      <c r="AM153" s="59">
        <v>15932149</v>
      </c>
      <c r="AN153" s="59">
        <v>2</v>
      </c>
      <c r="AO153" s="61" t="s">
        <v>2018</v>
      </c>
      <c r="AP153" s="94">
        <v>30003</v>
      </c>
      <c r="AQ153" s="72">
        <f t="shared" si="18"/>
        <v>39.884931506849313</v>
      </c>
      <c r="AR153" s="62"/>
      <c r="AS153" s="66"/>
      <c r="AT153" s="57"/>
      <c r="AU153" s="62" t="s">
        <v>3144</v>
      </c>
      <c r="AV153" s="62" t="s">
        <v>3145</v>
      </c>
      <c r="AW153" s="66">
        <v>3148282874</v>
      </c>
      <c r="AX153" t="s">
        <v>3146</v>
      </c>
      <c r="AY153" s="75">
        <v>44588</v>
      </c>
      <c r="AZ153" s="165">
        <v>45600000</v>
      </c>
      <c r="BA153" s="77">
        <v>5700000</v>
      </c>
      <c r="BB153" s="3" t="s">
        <v>2034</v>
      </c>
      <c r="BC153" s="3">
        <v>8</v>
      </c>
      <c r="BD153" s="3"/>
      <c r="BE153" s="79">
        <f t="shared" si="14"/>
        <v>240</v>
      </c>
      <c r="BF153" s="56" t="s">
        <v>2016</v>
      </c>
      <c r="BG153" s="80">
        <v>20226620001253</v>
      </c>
      <c r="BH153" s="163">
        <v>2</v>
      </c>
      <c r="BI153" s="82">
        <v>514</v>
      </c>
      <c r="BJ153" s="83">
        <v>44588</v>
      </c>
      <c r="BK153" s="82">
        <v>45600000</v>
      </c>
      <c r="BL153" s="98"/>
      <c r="BM153" s="99"/>
      <c r="BN153" s="99"/>
      <c r="BO153" s="99"/>
      <c r="BP153" s="99"/>
      <c r="BQ153" s="99"/>
      <c r="BR153" s="115" t="s">
        <v>3147</v>
      </c>
      <c r="BS153" s="89" t="s">
        <v>3148</v>
      </c>
      <c r="BT153" s="166">
        <v>44593</v>
      </c>
      <c r="BU153" s="83">
        <v>44593</v>
      </c>
      <c r="BV153" s="83">
        <v>44834</v>
      </c>
      <c r="BW153" s="98"/>
      <c r="BX153" s="167"/>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101"/>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0">
        <f t="shared" si="15"/>
        <v>45600000</v>
      </c>
      <c r="FE153" s="89">
        <f t="shared" si="16"/>
        <v>44834</v>
      </c>
      <c r="FF153" s="56" t="str">
        <f t="shared" ca="1" si="17"/>
        <v>EN EJECUCION</v>
      </c>
      <c r="FG153" s="99"/>
      <c r="FH153" s="99"/>
      <c r="FI153" s="102"/>
      <c r="FJ153" s="92" t="s">
        <v>1071</v>
      </c>
    </row>
    <row r="154" spans="1:16354" ht="15">
      <c r="A154" s="55">
        <v>69370</v>
      </c>
      <c r="B154" s="55" t="s">
        <v>2002</v>
      </c>
      <c r="C154" s="53" t="s">
        <v>2003</v>
      </c>
      <c r="D154" s="103" t="s">
        <v>3149</v>
      </c>
      <c r="E154" s="103"/>
      <c r="F154" s="3">
        <v>153</v>
      </c>
      <c r="G154" s="54" t="s">
        <v>2005</v>
      </c>
      <c r="H154" s="55">
        <v>263</v>
      </c>
      <c r="I154" s="56" t="s">
        <v>2006</v>
      </c>
      <c r="J154" s="103" t="s">
        <v>3150</v>
      </c>
      <c r="K154" s="57" t="s">
        <v>2690</v>
      </c>
      <c r="L154" s="58" t="s">
        <v>3151</v>
      </c>
      <c r="M154" s="59" t="s">
        <v>2010</v>
      </c>
      <c r="N154" s="59" t="s">
        <v>2011</v>
      </c>
      <c r="O154" s="59">
        <v>432</v>
      </c>
      <c r="P154" s="60">
        <v>44580</v>
      </c>
      <c r="Q154" s="59">
        <v>37600000</v>
      </c>
      <c r="R154" s="61" t="s">
        <v>2012</v>
      </c>
      <c r="S154" s="104" t="s">
        <v>2013</v>
      </c>
      <c r="T154" s="63" t="s">
        <v>2014</v>
      </c>
      <c r="U154" s="57"/>
      <c r="V154" s="57"/>
      <c r="W154" s="57"/>
      <c r="X154" s="164"/>
      <c r="Y154" s="164"/>
      <c r="Z154" s="164"/>
      <c r="AA154" s="164"/>
      <c r="AB154" s="164"/>
      <c r="AC154" s="63" t="s">
        <v>2014</v>
      </c>
      <c r="AD154" s="57"/>
      <c r="AE154" s="57"/>
      <c r="AF154" s="57"/>
      <c r="AG154" s="57"/>
      <c r="AH154" s="65">
        <f t="shared" si="13"/>
        <v>37600000</v>
      </c>
      <c r="AI154" s="66" t="s">
        <v>2030</v>
      </c>
      <c r="AJ154" s="67" t="s">
        <v>1076</v>
      </c>
      <c r="AK154" s="68" t="s">
        <v>3152</v>
      </c>
      <c r="AL154" s="69" t="s">
        <v>2017</v>
      </c>
      <c r="AM154" s="59">
        <v>52737408</v>
      </c>
      <c r="AN154" s="59">
        <v>4</v>
      </c>
      <c r="AO154" s="61" t="s">
        <v>2062</v>
      </c>
      <c r="AP154" s="94">
        <v>29957</v>
      </c>
      <c r="AQ154" s="72">
        <f t="shared" si="18"/>
        <v>40.010958904109586</v>
      </c>
      <c r="AR154" s="62"/>
      <c r="AS154" s="66"/>
      <c r="AT154" s="57"/>
      <c r="AU154" s="62" t="s">
        <v>2810</v>
      </c>
      <c r="AV154" s="62" t="s">
        <v>3153</v>
      </c>
      <c r="AW154" s="66">
        <v>3214497182</v>
      </c>
      <c r="AX154" t="s">
        <v>3154</v>
      </c>
      <c r="AY154" s="75">
        <v>44585</v>
      </c>
      <c r="AZ154" s="165">
        <v>37600000</v>
      </c>
      <c r="BA154" s="77">
        <v>4700000</v>
      </c>
      <c r="BB154" s="3" t="s">
        <v>2034</v>
      </c>
      <c r="BC154" s="3">
        <v>8</v>
      </c>
      <c r="BD154" s="3"/>
      <c r="BE154" s="79">
        <f t="shared" si="14"/>
        <v>240</v>
      </c>
      <c r="BF154" s="56" t="s">
        <v>2697</v>
      </c>
      <c r="BG154" s="80">
        <v>20226620065751</v>
      </c>
      <c r="BH154" s="163">
        <v>4</v>
      </c>
      <c r="BI154" s="82">
        <v>409</v>
      </c>
      <c r="BJ154" s="83">
        <v>44585</v>
      </c>
      <c r="BK154" s="82">
        <v>37600000</v>
      </c>
      <c r="BL154" s="98"/>
      <c r="BM154" s="99"/>
      <c r="BN154" s="99"/>
      <c r="BO154" s="99"/>
      <c r="BP154" s="99"/>
      <c r="BQ154" s="99"/>
      <c r="BR154" s="115" t="s">
        <v>3155</v>
      </c>
      <c r="BS154" s="89" t="s">
        <v>3109</v>
      </c>
      <c r="BT154" s="166">
        <v>44586</v>
      </c>
      <c r="BU154" s="83">
        <v>44586</v>
      </c>
      <c r="BV154" s="83">
        <v>44828</v>
      </c>
      <c r="BW154" s="98"/>
      <c r="BX154" s="167"/>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101"/>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0">
        <f t="shared" si="15"/>
        <v>37600000</v>
      </c>
      <c r="FE154" s="89">
        <f t="shared" si="16"/>
        <v>44828</v>
      </c>
      <c r="FF154" s="56" t="str">
        <f t="shared" ca="1" si="17"/>
        <v xml:space="preserve"> TERMINADO</v>
      </c>
      <c r="FG154" s="99"/>
      <c r="FH154" s="99"/>
      <c r="FI154" s="102"/>
      <c r="FJ154" s="92" t="s">
        <v>1085</v>
      </c>
    </row>
    <row r="155" spans="1:16354" ht="15">
      <c r="A155" s="55">
        <v>67447</v>
      </c>
      <c r="B155" s="55" t="s">
        <v>2002</v>
      </c>
      <c r="C155" s="53" t="s">
        <v>2003</v>
      </c>
      <c r="D155" s="103" t="s">
        <v>3156</v>
      </c>
      <c r="E155" s="103"/>
      <c r="F155" s="3">
        <v>154</v>
      </c>
      <c r="G155" s="54" t="s">
        <v>2179</v>
      </c>
      <c r="H155" s="55">
        <v>119</v>
      </c>
      <c r="I155" s="56" t="s">
        <v>2006</v>
      </c>
      <c r="J155" s="103" t="s">
        <v>3157</v>
      </c>
      <c r="K155" s="57" t="s">
        <v>2381</v>
      </c>
      <c r="L155" s="58" t="s">
        <v>3158</v>
      </c>
      <c r="M155" s="59" t="s">
        <v>2010</v>
      </c>
      <c r="N155" s="59" t="s">
        <v>2011</v>
      </c>
      <c r="O155" s="59">
        <v>435</v>
      </c>
      <c r="P155" s="60">
        <v>44580</v>
      </c>
      <c r="Q155" s="59">
        <v>40000000</v>
      </c>
      <c r="R155" s="116" t="s">
        <v>2180</v>
      </c>
      <c r="S155" s="104" t="s">
        <v>2181</v>
      </c>
      <c r="T155" s="63" t="s">
        <v>2014</v>
      </c>
      <c r="U155" s="57"/>
      <c r="V155" s="57"/>
      <c r="W155" s="57"/>
      <c r="X155" s="164"/>
      <c r="Y155" s="164"/>
      <c r="Z155" s="164"/>
      <c r="AA155" s="164"/>
      <c r="AB155" s="164"/>
      <c r="AC155" s="63" t="s">
        <v>2014</v>
      </c>
      <c r="AD155" s="57"/>
      <c r="AE155" s="57"/>
      <c r="AF155" s="57"/>
      <c r="AG155" s="57"/>
      <c r="AH155" s="65">
        <f t="shared" si="13"/>
        <v>40000000</v>
      </c>
      <c r="AI155" s="66" t="s">
        <v>2173</v>
      </c>
      <c r="AJ155" s="67" t="s">
        <v>1086</v>
      </c>
      <c r="AK155" s="68" t="s">
        <v>1089</v>
      </c>
      <c r="AL155" s="69" t="s">
        <v>2017</v>
      </c>
      <c r="AM155" s="59">
        <v>1033731351</v>
      </c>
      <c r="AN155" s="59">
        <v>8</v>
      </c>
      <c r="AO155" s="61" t="s">
        <v>2018</v>
      </c>
      <c r="AP155" s="94">
        <v>33288</v>
      </c>
      <c r="AQ155" s="72">
        <f t="shared" si="18"/>
        <v>30.884931506849316</v>
      </c>
      <c r="AR155" s="62"/>
      <c r="AS155" s="66"/>
      <c r="AT155" s="57"/>
      <c r="AU155" s="62" t="s">
        <v>2429</v>
      </c>
      <c r="AV155" s="62" t="s">
        <v>3159</v>
      </c>
      <c r="AW155" s="66">
        <v>3124881627</v>
      </c>
      <c r="AX155" t="s">
        <v>3160</v>
      </c>
      <c r="AY155" s="75">
        <v>44586</v>
      </c>
      <c r="AZ155" s="165">
        <v>40000000</v>
      </c>
      <c r="BA155" s="77">
        <v>5000000</v>
      </c>
      <c r="BB155" s="3" t="s">
        <v>2034</v>
      </c>
      <c r="BC155" s="3">
        <v>8</v>
      </c>
      <c r="BD155" s="3"/>
      <c r="BE155" s="79">
        <f t="shared" si="14"/>
        <v>240</v>
      </c>
      <c r="BF155" s="56" t="s">
        <v>2023</v>
      </c>
      <c r="BG155" s="80">
        <v>20226620001363</v>
      </c>
      <c r="BH155" s="163">
        <v>1</v>
      </c>
      <c r="BI155" s="82">
        <v>419</v>
      </c>
      <c r="BJ155" s="83">
        <v>44586</v>
      </c>
      <c r="BK155" s="82">
        <v>40000000</v>
      </c>
      <c r="BL155" s="98"/>
      <c r="BM155" s="99"/>
      <c r="BN155" s="99"/>
      <c r="BO155" s="99"/>
      <c r="BP155" s="99"/>
      <c r="BQ155" s="99"/>
      <c r="BR155" s="115" t="s">
        <v>3161</v>
      </c>
      <c r="BS155" s="89" t="s">
        <v>3109</v>
      </c>
      <c r="BT155" s="166">
        <v>44592</v>
      </c>
      <c r="BU155" s="83">
        <v>44593</v>
      </c>
      <c r="BV155" s="83">
        <v>44834</v>
      </c>
      <c r="BW155" s="98"/>
      <c r="BX155" s="167"/>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101"/>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0">
        <f t="shared" si="15"/>
        <v>40000000</v>
      </c>
      <c r="FE155" s="89">
        <f t="shared" si="16"/>
        <v>44834</v>
      </c>
      <c r="FF155" s="56" t="str">
        <f t="shared" ca="1" si="17"/>
        <v>EN EJECUCION</v>
      </c>
      <c r="FG155" s="99"/>
      <c r="FH155" s="99"/>
      <c r="FI155" s="102"/>
      <c r="FJ155" s="92" t="s">
        <v>1093</v>
      </c>
    </row>
    <row r="156" spans="1:16354" ht="15">
      <c r="A156" s="55">
        <v>69425</v>
      </c>
      <c r="B156" s="55" t="s">
        <v>2002</v>
      </c>
      <c r="C156" s="53" t="s">
        <v>2003</v>
      </c>
      <c r="D156" s="103" t="s">
        <v>3162</v>
      </c>
      <c r="E156" s="103"/>
      <c r="F156" s="3">
        <v>155</v>
      </c>
      <c r="G156" s="54" t="s">
        <v>2054</v>
      </c>
      <c r="H156" s="55">
        <v>138</v>
      </c>
      <c r="I156" s="56" t="s">
        <v>2006</v>
      </c>
      <c r="J156" s="103" t="s">
        <v>2055</v>
      </c>
      <c r="K156" s="57" t="s">
        <v>2056</v>
      </c>
      <c r="L156" s="58" t="s">
        <v>2057</v>
      </c>
      <c r="M156" s="59" t="s">
        <v>2010</v>
      </c>
      <c r="N156" s="59" t="s">
        <v>2058</v>
      </c>
      <c r="O156" s="59">
        <v>404</v>
      </c>
      <c r="P156" s="60">
        <v>44579</v>
      </c>
      <c r="Q156" s="59">
        <v>165600000</v>
      </c>
      <c r="R156" s="61" t="s">
        <v>2059</v>
      </c>
      <c r="S156" s="104" t="s">
        <v>2060</v>
      </c>
      <c r="T156" s="63" t="s">
        <v>2014</v>
      </c>
      <c r="U156" s="57"/>
      <c r="V156" s="57"/>
      <c r="W156" s="57"/>
      <c r="X156" s="164"/>
      <c r="Y156" s="164"/>
      <c r="Z156" s="164"/>
      <c r="AA156" s="164"/>
      <c r="AB156" s="164"/>
      <c r="AC156" s="63" t="s">
        <v>2014</v>
      </c>
      <c r="AD156" s="57"/>
      <c r="AE156" s="57"/>
      <c r="AF156" s="57"/>
      <c r="AG156" s="57"/>
      <c r="AH156" s="65">
        <f t="shared" si="13"/>
        <v>165600000</v>
      </c>
      <c r="AI156" s="66" t="s">
        <v>2061</v>
      </c>
      <c r="AJ156" s="67" t="s">
        <v>1094</v>
      </c>
      <c r="AK156" s="68" t="s">
        <v>3163</v>
      </c>
      <c r="AL156" s="69" t="s">
        <v>2017</v>
      </c>
      <c r="AM156" s="59">
        <v>46385277</v>
      </c>
      <c r="AN156" s="59">
        <v>2</v>
      </c>
      <c r="AO156" s="61" t="s">
        <v>2062</v>
      </c>
      <c r="AP156" s="94">
        <v>30851</v>
      </c>
      <c r="AQ156" s="72">
        <f t="shared" si="18"/>
        <v>37.561643835616437</v>
      </c>
      <c r="AR156" s="62"/>
      <c r="AS156" s="66"/>
      <c r="AT156" s="57"/>
      <c r="AU156" s="62" t="s">
        <v>2063</v>
      </c>
      <c r="AV156" s="62" t="s">
        <v>3164</v>
      </c>
      <c r="AW156" s="66">
        <v>3124945787</v>
      </c>
      <c r="AX156" t="s">
        <v>3165</v>
      </c>
      <c r="AY156" s="75">
        <v>44586</v>
      </c>
      <c r="AZ156" s="165">
        <v>18400000</v>
      </c>
      <c r="BA156" s="77">
        <v>2300000</v>
      </c>
      <c r="BB156" s="3" t="s">
        <v>2034</v>
      </c>
      <c r="BC156" s="3">
        <v>8</v>
      </c>
      <c r="BD156" s="3"/>
      <c r="BE156" s="79">
        <f t="shared" si="14"/>
        <v>240</v>
      </c>
      <c r="BF156" s="96" t="s">
        <v>2066</v>
      </c>
      <c r="BG156" s="112" t="s">
        <v>2067</v>
      </c>
      <c r="BH156" s="163">
        <v>5</v>
      </c>
      <c r="BI156" s="82">
        <v>429</v>
      </c>
      <c r="BJ156" s="83">
        <v>44586</v>
      </c>
      <c r="BK156" s="82">
        <v>18400000</v>
      </c>
      <c r="BL156" s="98"/>
      <c r="BM156" s="99"/>
      <c r="BN156" s="99"/>
      <c r="BO156" s="99"/>
      <c r="BP156" s="99"/>
      <c r="BQ156" s="99"/>
      <c r="BR156" s="115" t="s">
        <v>3166</v>
      </c>
      <c r="BS156" s="89" t="s">
        <v>3167</v>
      </c>
      <c r="BT156" s="166">
        <v>44587</v>
      </c>
      <c r="BU156" s="83">
        <v>44593</v>
      </c>
      <c r="BV156" s="83">
        <v>44834</v>
      </c>
      <c r="BW156" s="98"/>
      <c r="BX156" s="167"/>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101"/>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0">
        <f t="shared" si="15"/>
        <v>18400000</v>
      </c>
      <c r="FE156" s="89">
        <f t="shared" si="16"/>
        <v>44834</v>
      </c>
      <c r="FF156" s="56" t="str">
        <f t="shared" ca="1" si="17"/>
        <v>EN EJECUCION</v>
      </c>
      <c r="FG156" s="99"/>
      <c r="FH156" s="99"/>
      <c r="FI156" s="102"/>
      <c r="FJ156" s="92" t="s">
        <v>1099</v>
      </c>
    </row>
    <row r="157" spans="1:16354" ht="15">
      <c r="A157" s="55">
        <v>69425</v>
      </c>
      <c r="B157" s="55" t="s">
        <v>2002</v>
      </c>
      <c r="C157" s="53" t="s">
        <v>2003</v>
      </c>
      <c r="D157" s="103" t="s">
        <v>3162</v>
      </c>
      <c r="E157" s="103"/>
      <c r="F157" s="3">
        <v>156</v>
      </c>
      <c r="G157" s="54" t="s">
        <v>2054</v>
      </c>
      <c r="H157" s="55">
        <v>140</v>
      </c>
      <c r="I157" s="56" t="s">
        <v>2006</v>
      </c>
      <c r="J157" s="103" t="s">
        <v>2055</v>
      </c>
      <c r="K157" s="57" t="s">
        <v>2056</v>
      </c>
      <c r="L157" s="58" t="s">
        <v>2057</v>
      </c>
      <c r="M157" s="59" t="s">
        <v>2010</v>
      </c>
      <c r="N157" s="59" t="s">
        <v>2058</v>
      </c>
      <c r="O157" s="59">
        <v>404</v>
      </c>
      <c r="P157" s="60">
        <v>44579</v>
      </c>
      <c r="Q157" s="59">
        <v>165600000</v>
      </c>
      <c r="R157" s="61" t="s">
        <v>2059</v>
      </c>
      <c r="S157" s="104" t="s">
        <v>2060</v>
      </c>
      <c r="T157" s="63" t="s">
        <v>2014</v>
      </c>
      <c r="U157" s="57"/>
      <c r="V157" s="57"/>
      <c r="W157" s="57"/>
      <c r="X157" s="164"/>
      <c r="Y157" s="164"/>
      <c r="Z157" s="164"/>
      <c r="AA157" s="164"/>
      <c r="AB157" s="164"/>
      <c r="AC157" s="63" t="s">
        <v>2014</v>
      </c>
      <c r="AD157" s="57"/>
      <c r="AE157" s="57"/>
      <c r="AF157" s="57"/>
      <c r="AG157" s="57"/>
      <c r="AH157" s="65">
        <f t="shared" si="13"/>
        <v>165600000</v>
      </c>
      <c r="AI157" s="66" t="s">
        <v>2061</v>
      </c>
      <c r="AJ157" s="67" t="s">
        <v>1101</v>
      </c>
      <c r="AK157" s="68" t="s">
        <v>3168</v>
      </c>
      <c r="AL157" s="69" t="s">
        <v>2017</v>
      </c>
      <c r="AM157" s="59">
        <v>79368108</v>
      </c>
      <c r="AN157" s="59">
        <v>4</v>
      </c>
      <c r="AO157" s="61" t="s">
        <v>2018</v>
      </c>
      <c r="AP157" s="94">
        <v>24071</v>
      </c>
      <c r="AQ157" s="72">
        <f t="shared" si="18"/>
        <v>56.136986301369866</v>
      </c>
      <c r="AR157" s="62"/>
      <c r="AS157" s="66"/>
      <c r="AT157" s="57"/>
      <c r="AU157" s="62" t="s">
        <v>2063</v>
      </c>
      <c r="AV157" s="62" t="s">
        <v>3169</v>
      </c>
      <c r="AW157" s="66">
        <v>3133673675</v>
      </c>
      <c r="AX157" t="s">
        <v>3170</v>
      </c>
      <c r="AY157" s="75">
        <v>44585</v>
      </c>
      <c r="AZ157" s="165">
        <v>18400000</v>
      </c>
      <c r="BA157" s="77">
        <v>2300000</v>
      </c>
      <c r="BB157" s="3" t="s">
        <v>2034</v>
      </c>
      <c r="BC157" s="3">
        <v>8</v>
      </c>
      <c r="BD157" s="3"/>
      <c r="BE157" s="79">
        <f t="shared" si="14"/>
        <v>240</v>
      </c>
      <c r="BF157" s="96" t="s">
        <v>2066</v>
      </c>
      <c r="BG157" s="112" t="s">
        <v>2067</v>
      </c>
      <c r="BH157" s="163">
        <v>5</v>
      </c>
      <c r="BI157" s="82">
        <v>428</v>
      </c>
      <c r="BJ157" s="83">
        <v>44586</v>
      </c>
      <c r="BK157" s="82">
        <v>18400000</v>
      </c>
      <c r="BL157" s="98"/>
      <c r="BM157" s="99"/>
      <c r="BN157" s="99"/>
      <c r="BO157" s="99"/>
      <c r="BP157" s="99"/>
      <c r="BQ157" s="99"/>
      <c r="BR157" s="115" t="s">
        <v>3171</v>
      </c>
      <c r="BS157" s="89" t="s">
        <v>3122</v>
      </c>
      <c r="BT157" s="166">
        <v>44587</v>
      </c>
      <c r="BU157" s="83">
        <v>44588</v>
      </c>
      <c r="BV157" s="83">
        <v>44830</v>
      </c>
      <c r="BW157" s="98"/>
      <c r="BX157" s="167"/>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101"/>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0">
        <f t="shared" si="15"/>
        <v>18400000</v>
      </c>
      <c r="FE157" s="89">
        <f t="shared" si="16"/>
        <v>44830</v>
      </c>
      <c r="FF157" s="56" t="str">
        <f t="shared" ca="1" si="17"/>
        <v xml:space="preserve"> TERMINADO</v>
      </c>
      <c r="FG157" s="99"/>
      <c r="FH157" s="99"/>
      <c r="FI157" s="102"/>
      <c r="FJ157" s="92" t="s">
        <v>1099</v>
      </c>
    </row>
    <row r="158" spans="1:16354" ht="15">
      <c r="A158" s="55">
        <v>69425</v>
      </c>
      <c r="B158" s="55" t="s">
        <v>2002</v>
      </c>
      <c r="C158" s="53" t="s">
        <v>2003</v>
      </c>
      <c r="D158" s="103" t="s">
        <v>3162</v>
      </c>
      <c r="E158" s="103"/>
      <c r="F158" s="3">
        <v>157</v>
      </c>
      <c r="G158" s="54" t="s">
        <v>2054</v>
      </c>
      <c r="H158" s="55">
        <v>137</v>
      </c>
      <c r="I158" s="56" t="s">
        <v>2006</v>
      </c>
      <c r="J158" s="103" t="s">
        <v>2055</v>
      </c>
      <c r="K158" s="57" t="s">
        <v>2056</v>
      </c>
      <c r="L158" s="58" t="s">
        <v>2057</v>
      </c>
      <c r="M158" s="59" t="s">
        <v>2010</v>
      </c>
      <c r="N158" s="59" t="s">
        <v>2058</v>
      </c>
      <c r="O158" s="59">
        <v>404</v>
      </c>
      <c r="P158" s="60">
        <v>44579</v>
      </c>
      <c r="Q158" s="59">
        <v>165600000</v>
      </c>
      <c r="R158" s="61" t="s">
        <v>2059</v>
      </c>
      <c r="S158" s="104" t="s">
        <v>2060</v>
      </c>
      <c r="T158" s="63" t="s">
        <v>2014</v>
      </c>
      <c r="U158" s="57"/>
      <c r="V158" s="57"/>
      <c r="W158" s="57"/>
      <c r="X158" s="164"/>
      <c r="Y158" s="164"/>
      <c r="Z158" s="164"/>
      <c r="AA158" s="164"/>
      <c r="AB158" s="164"/>
      <c r="AC158" s="63" t="s">
        <v>2014</v>
      </c>
      <c r="AD158" s="57"/>
      <c r="AE158" s="57"/>
      <c r="AF158" s="57"/>
      <c r="AG158" s="57"/>
      <c r="AH158" s="65">
        <f t="shared" si="13"/>
        <v>165600000</v>
      </c>
      <c r="AI158" s="66" t="s">
        <v>2061</v>
      </c>
      <c r="AJ158" s="67" t="s">
        <v>1107</v>
      </c>
      <c r="AK158" s="68" t="s">
        <v>3172</v>
      </c>
      <c r="AL158" s="69" t="s">
        <v>2017</v>
      </c>
      <c r="AM158" s="59">
        <v>28742433</v>
      </c>
      <c r="AN158" s="59">
        <v>1</v>
      </c>
      <c r="AO158" s="61" t="s">
        <v>2062</v>
      </c>
      <c r="AP158" s="94">
        <v>25687</v>
      </c>
      <c r="AQ158" s="72">
        <f t="shared" si="18"/>
        <v>51.709589041095889</v>
      </c>
      <c r="AR158" s="62"/>
      <c r="AS158" s="66"/>
      <c r="AT158" s="57"/>
      <c r="AU158" s="62" t="s">
        <v>2063</v>
      </c>
      <c r="AV158" s="62" t="s">
        <v>3173</v>
      </c>
      <c r="AW158" s="66">
        <v>3212854678</v>
      </c>
      <c r="AX158" t="s">
        <v>3174</v>
      </c>
      <c r="AY158" s="75">
        <v>44586</v>
      </c>
      <c r="AZ158" s="165">
        <v>18400000</v>
      </c>
      <c r="BA158" s="77">
        <v>2300000</v>
      </c>
      <c r="BB158" s="3" t="s">
        <v>2034</v>
      </c>
      <c r="BC158" s="3">
        <v>8</v>
      </c>
      <c r="BD158" s="3"/>
      <c r="BE158" s="79">
        <f t="shared" si="14"/>
        <v>240</v>
      </c>
      <c r="BF158" s="96" t="s">
        <v>2066</v>
      </c>
      <c r="BG158" s="112" t="s">
        <v>2067</v>
      </c>
      <c r="BH158" s="163">
        <v>5</v>
      </c>
      <c r="BI158" s="82">
        <v>442</v>
      </c>
      <c r="BJ158" s="83">
        <v>44587</v>
      </c>
      <c r="BK158" s="82">
        <v>18400000</v>
      </c>
      <c r="BL158" s="98"/>
      <c r="BM158" s="99"/>
      <c r="BN158" s="99"/>
      <c r="BO158" s="99"/>
      <c r="BP158" s="99"/>
      <c r="BQ158" s="99"/>
      <c r="BR158" s="115" t="s">
        <v>3175</v>
      </c>
      <c r="BS158" s="89" t="s">
        <v>3176</v>
      </c>
      <c r="BT158" s="166">
        <v>44587</v>
      </c>
      <c r="BU158" s="83">
        <v>44593</v>
      </c>
      <c r="BV158" s="83">
        <v>44834</v>
      </c>
      <c r="BW158" s="98"/>
      <c r="BX158" s="167"/>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101"/>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0">
        <f t="shared" si="15"/>
        <v>18400000</v>
      </c>
      <c r="FE158" s="89">
        <f t="shared" si="16"/>
        <v>44834</v>
      </c>
      <c r="FF158" s="56" t="str">
        <f t="shared" ca="1" si="17"/>
        <v>EN EJECUCION</v>
      </c>
      <c r="FG158" s="99"/>
      <c r="FH158" s="99"/>
      <c r="FI158" s="102"/>
      <c r="FJ158" s="92" t="s">
        <v>1099</v>
      </c>
    </row>
    <row r="159" spans="1:16354" s="158" customFormat="1" ht="15">
      <c r="A159" s="120">
        <v>69425</v>
      </c>
      <c r="B159" s="120" t="s">
        <v>2119</v>
      </c>
      <c r="C159" s="118" t="s">
        <v>2003</v>
      </c>
      <c r="D159" s="217" t="s">
        <v>3162</v>
      </c>
      <c r="E159" s="217"/>
      <c r="F159" s="117">
        <v>158</v>
      </c>
      <c r="G159" s="119" t="s">
        <v>2054</v>
      </c>
      <c r="H159" s="120">
        <v>142</v>
      </c>
      <c r="I159" s="121" t="s">
        <v>2006</v>
      </c>
      <c r="J159" s="217" t="s">
        <v>2055</v>
      </c>
      <c r="K159" s="218" t="s">
        <v>2056</v>
      </c>
      <c r="L159" s="123" t="s">
        <v>2057</v>
      </c>
      <c r="M159" s="124" t="s">
        <v>2010</v>
      </c>
      <c r="N159" s="124" t="s">
        <v>2058</v>
      </c>
      <c r="O159" s="124">
        <v>404</v>
      </c>
      <c r="P159" s="125">
        <v>44579</v>
      </c>
      <c r="Q159" s="124">
        <v>165600000</v>
      </c>
      <c r="R159" s="126" t="s">
        <v>2059</v>
      </c>
      <c r="S159" s="220" t="s">
        <v>2060</v>
      </c>
      <c r="T159" s="122" t="s">
        <v>2014</v>
      </c>
      <c r="U159" s="218"/>
      <c r="V159" s="218"/>
      <c r="W159" s="218"/>
      <c r="X159" s="221"/>
      <c r="Y159" s="221"/>
      <c r="Z159" s="221"/>
      <c r="AA159" s="221"/>
      <c r="AB159" s="221"/>
      <c r="AC159" s="122" t="s">
        <v>2014</v>
      </c>
      <c r="AD159" s="218"/>
      <c r="AE159" s="218"/>
      <c r="AF159" s="218"/>
      <c r="AG159" s="218"/>
      <c r="AH159" s="129">
        <f t="shared" si="13"/>
        <v>165600000</v>
      </c>
      <c r="AI159" s="130" t="s">
        <v>2061</v>
      </c>
      <c r="AJ159" s="131" t="s">
        <v>1110</v>
      </c>
      <c r="AK159" s="132" t="s">
        <v>3177</v>
      </c>
      <c r="AL159" s="133" t="s">
        <v>2017</v>
      </c>
      <c r="AM159" s="124">
        <v>1022366712</v>
      </c>
      <c r="AN159" s="124">
        <v>8</v>
      </c>
      <c r="AO159" s="126" t="s">
        <v>2018</v>
      </c>
      <c r="AP159" s="134">
        <v>33258</v>
      </c>
      <c r="AQ159" s="135">
        <f t="shared" si="18"/>
        <v>30.967123287671232</v>
      </c>
      <c r="AR159" s="127"/>
      <c r="AS159" s="130"/>
      <c r="AT159" s="218"/>
      <c r="AU159" s="127" t="s">
        <v>2063</v>
      </c>
      <c r="AV159" s="127" t="s">
        <v>3178</v>
      </c>
      <c r="AW159" s="130">
        <v>3192522080</v>
      </c>
      <c r="AX159" t="s">
        <v>3179</v>
      </c>
      <c r="AY159" s="138">
        <v>44586</v>
      </c>
      <c r="AZ159" s="139">
        <v>18400000</v>
      </c>
      <c r="BA159" s="140">
        <v>2300000</v>
      </c>
      <c r="BB159" s="117" t="s">
        <v>2034</v>
      </c>
      <c r="BC159" s="117">
        <v>8</v>
      </c>
      <c r="BD159" s="117"/>
      <c r="BE159" s="141">
        <f t="shared" si="14"/>
        <v>240</v>
      </c>
      <c r="BF159" s="142" t="s">
        <v>2066</v>
      </c>
      <c r="BG159" s="143" t="s">
        <v>2067</v>
      </c>
      <c r="BH159" s="223">
        <v>5</v>
      </c>
      <c r="BI159" s="145">
        <v>443</v>
      </c>
      <c r="BJ159" s="146">
        <v>44587</v>
      </c>
      <c r="BK159" s="145">
        <v>18400000</v>
      </c>
      <c r="BL159" s="147"/>
      <c r="BM159" s="148"/>
      <c r="BN159" s="148"/>
      <c r="BO159" s="148"/>
      <c r="BP159" s="148"/>
      <c r="BQ159" s="148"/>
      <c r="BR159" s="149" t="s">
        <v>3180</v>
      </c>
      <c r="BS159" s="150" t="s">
        <v>3181</v>
      </c>
      <c r="BT159" s="151">
        <v>44620</v>
      </c>
      <c r="BU159" s="146">
        <v>44593</v>
      </c>
      <c r="BV159" s="146">
        <v>44834</v>
      </c>
      <c r="BW159" s="147"/>
      <c r="BX159" s="224"/>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52">
        <v>44608</v>
      </c>
      <c r="DU159" s="152">
        <v>44621</v>
      </c>
      <c r="DV159" s="148" t="s">
        <v>3182</v>
      </c>
      <c r="DW159" s="152">
        <v>32342</v>
      </c>
      <c r="DX159" s="148" t="s">
        <v>2017</v>
      </c>
      <c r="DY159" s="148">
        <v>1073234481</v>
      </c>
      <c r="DZ159" s="148">
        <v>0</v>
      </c>
      <c r="EA159" s="148" t="s">
        <v>3183</v>
      </c>
      <c r="EB159" s="148">
        <v>3104867332</v>
      </c>
      <c r="EC159" t="s">
        <v>3184</v>
      </c>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8"/>
      <c r="EZ159" s="148"/>
      <c r="FA159" s="148"/>
      <c r="FB159" s="148"/>
      <c r="FC159" s="148"/>
      <c r="FD159" s="156">
        <f t="shared" si="15"/>
        <v>18400000</v>
      </c>
      <c r="FE159" s="150">
        <f t="shared" si="16"/>
        <v>44834</v>
      </c>
      <c r="FF159" s="121" t="str">
        <f t="shared" ca="1" si="17"/>
        <v>EN EJECUCION</v>
      </c>
      <c r="FG159" s="148"/>
      <c r="FH159" s="148"/>
      <c r="FI159" s="157"/>
      <c r="FJ159" s="92" t="s">
        <v>1099</v>
      </c>
    </row>
    <row r="160" spans="1:16354" ht="15">
      <c r="A160" s="55">
        <v>69425</v>
      </c>
      <c r="B160" s="55" t="s">
        <v>2002</v>
      </c>
      <c r="C160" s="53" t="s">
        <v>2003</v>
      </c>
      <c r="D160" s="103" t="s">
        <v>3162</v>
      </c>
      <c r="E160" s="103"/>
      <c r="F160" s="3">
        <v>159</v>
      </c>
      <c r="G160" s="54" t="s">
        <v>2054</v>
      </c>
      <c r="H160" s="55">
        <v>139</v>
      </c>
      <c r="I160" s="56" t="s">
        <v>2006</v>
      </c>
      <c r="J160" s="103" t="s">
        <v>2055</v>
      </c>
      <c r="K160" s="57" t="s">
        <v>2056</v>
      </c>
      <c r="L160" s="58" t="s">
        <v>2057</v>
      </c>
      <c r="M160" s="59" t="s">
        <v>2010</v>
      </c>
      <c r="N160" s="59" t="s">
        <v>2058</v>
      </c>
      <c r="O160" s="59">
        <v>404</v>
      </c>
      <c r="P160" s="60">
        <v>44579</v>
      </c>
      <c r="Q160" s="59">
        <v>165600000</v>
      </c>
      <c r="R160" s="61" t="s">
        <v>2059</v>
      </c>
      <c r="S160" s="104" t="s">
        <v>2060</v>
      </c>
      <c r="T160" s="63" t="s">
        <v>2014</v>
      </c>
      <c r="U160" s="57"/>
      <c r="V160" s="57"/>
      <c r="W160" s="57"/>
      <c r="X160" s="164"/>
      <c r="Y160" s="164"/>
      <c r="Z160" s="164"/>
      <c r="AA160" s="164"/>
      <c r="AB160" s="164"/>
      <c r="AC160" s="63" t="s">
        <v>2014</v>
      </c>
      <c r="AD160" s="57"/>
      <c r="AE160" s="57"/>
      <c r="AF160" s="57"/>
      <c r="AG160" s="57"/>
      <c r="AH160" s="65">
        <f t="shared" si="13"/>
        <v>165600000</v>
      </c>
      <c r="AI160" s="66" t="s">
        <v>2061</v>
      </c>
      <c r="AJ160" s="67" t="s">
        <v>1114</v>
      </c>
      <c r="AK160" s="68" t="s">
        <v>3185</v>
      </c>
      <c r="AL160" s="69" t="s">
        <v>2017</v>
      </c>
      <c r="AM160" s="59">
        <v>1022339292</v>
      </c>
      <c r="AN160" s="59">
        <v>1</v>
      </c>
      <c r="AO160" s="61" t="s">
        <v>2018</v>
      </c>
      <c r="AP160" s="94">
        <v>32022</v>
      </c>
      <c r="AQ160" s="72">
        <f t="shared" si="18"/>
        <v>34.353424657534248</v>
      </c>
      <c r="AR160" s="62"/>
      <c r="AS160" s="66"/>
      <c r="AT160" s="57"/>
      <c r="AU160" s="62" t="s">
        <v>2063</v>
      </c>
      <c r="AV160" s="62" t="s">
        <v>3186</v>
      </c>
      <c r="AW160" s="66">
        <v>3195038345</v>
      </c>
      <c r="AX160" t="s">
        <v>3187</v>
      </c>
      <c r="AY160" s="75">
        <v>44586</v>
      </c>
      <c r="AZ160" s="165">
        <v>18400000</v>
      </c>
      <c r="BA160" s="77">
        <v>2300000</v>
      </c>
      <c r="BB160" s="3" t="s">
        <v>2034</v>
      </c>
      <c r="BC160" s="3">
        <v>8</v>
      </c>
      <c r="BD160" s="3"/>
      <c r="BE160" s="79">
        <f t="shared" si="14"/>
        <v>240</v>
      </c>
      <c r="BF160" s="96" t="s">
        <v>2066</v>
      </c>
      <c r="BG160" s="112" t="s">
        <v>2067</v>
      </c>
      <c r="BH160" s="163">
        <v>5</v>
      </c>
      <c r="BI160" s="82">
        <v>444</v>
      </c>
      <c r="BJ160" s="83">
        <v>44587</v>
      </c>
      <c r="BK160" s="82">
        <v>18400000</v>
      </c>
      <c r="BL160" s="98"/>
      <c r="BM160" s="99"/>
      <c r="BN160" s="99"/>
      <c r="BO160" s="99"/>
      <c r="BP160" s="99"/>
      <c r="BQ160" s="99"/>
      <c r="BR160" s="115" t="s">
        <v>3188</v>
      </c>
      <c r="BS160" s="89" t="s">
        <v>3189</v>
      </c>
      <c r="BT160" s="166">
        <v>44587</v>
      </c>
      <c r="BU160" s="83">
        <v>44588</v>
      </c>
      <c r="BV160" s="83">
        <v>44830</v>
      </c>
      <c r="BW160" s="98"/>
      <c r="BX160" s="167"/>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101"/>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0">
        <f t="shared" si="15"/>
        <v>18400000</v>
      </c>
      <c r="FE160" s="89">
        <f t="shared" si="16"/>
        <v>44830</v>
      </c>
      <c r="FF160" s="56" t="str">
        <f t="shared" ca="1" si="17"/>
        <v xml:space="preserve"> TERMINADO</v>
      </c>
      <c r="FG160" s="99"/>
      <c r="FH160" s="99"/>
      <c r="FI160" s="102"/>
      <c r="FJ160" s="92" t="s">
        <v>1099</v>
      </c>
    </row>
    <row r="161" spans="1:166" ht="15">
      <c r="A161" s="55">
        <v>69425</v>
      </c>
      <c r="B161" s="55" t="s">
        <v>2002</v>
      </c>
      <c r="C161" s="53" t="s">
        <v>2003</v>
      </c>
      <c r="D161" s="103" t="s">
        <v>3162</v>
      </c>
      <c r="E161" s="103"/>
      <c r="F161" s="3">
        <v>160</v>
      </c>
      <c r="G161" s="54" t="s">
        <v>2054</v>
      </c>
      <c r="H161" s="55">
        <v>141</v>
      </c>
      <c r="I161" s="56" t="s">
        <v>2006</v>
      </c>
      <c r="J161" s="103" t="s">
        <v>2055</v>
      </c>
      <c r="K161" s="57" t="s">
        <v>2056</v>
      </c>
      <c r="L161" s="58" t="s">
        <v>2057</v>
      </c>
      <c r="M161" s="59" t="s">
        <v>2010</v>
      </c>
      <c r="N161" s="59" t="s">
        <v>2058</v>
      </c>
      <c r="O161" s="59">
        <v>404</v>
      </c>
      <c r="P161" s="60">
        <v>44579</v>
      </c>
      <c r="Q161" s="59">
        <v>165600000</v>
      </c>
      <c r="R161" s="61" t="s">
        <v>2059</v>
      </c>
      <c r="S161" s="104" t="s">
        <v>2060</v>
      </c>
      <c r="T161" s="63" t="s">
        <v>2014</v>
      </c>
      <c r="U161" s="57"/>
      <c r="V161" s="57"/>
      <c r="W161" s="57"/>
      <c r="X161" s="164"/>
      <c r="Y161" s="164"/>
      <c r="Z161" s="164"/>
      <c r="AA161" s="164"/>
      <c r="AB161" s="164"/>
      <c r="AC161" s="63" t="s">
        <v>2014</v>
      </c>
      <c r="AD161" s="57"/>
      <c r="AE161" s="57"/>
      <c r="AF161" s="57"/>
      <c r="AG161" s="57"/>
      <c r="AH161" s="65">
        <f t="shared" si="13"/>
        <v>165600000</v>
      </c>
      <c r="AI161" s="66" t="s">
        <v>2061</v>
      </c>
      <c r="AJ161" s="67" t="s">
        <v>1120</v>
      </c>
      <c r="AK161" s="68" t="s">
        <v>3190</v>
      </c>
      <c r="AL161" s="69" t="s">
        <v>2017</v>
      </c>
      <c r="AM161" s="59">
        <v>80094798</v>
      </c>
      <c r="AN161" s="59">
        <v>2</v>
      </c>
      <c r="AO161" s="61" t="s">
        <v>2018</v>
      </c>
      <c r="AP161" s="94">
        <v>30017</v>
      </c>
      <c r="AQ161" s="72">
        <f t="shared" si="18"/>
        <v>39.846575342465755</v>
      </c>
      <c r="AR161" s="62"/>
      <c r="AS161" s="66"/>
      <c r="AT161" s="57"/>
      <c r="AU161" s="62" t="s">
        <v>2063</v>
      </c>
      <c r="AV161" s="62" t="s">
        <v>3191</v>
      </c>
      <c r="AW161" s="66">
        <v>3144617687</v>
      </c>
      <c r="AX161" t="s">
        <v>3192</v>
      </c>
      <c r="AY161" s="75">
        <v>44586</v>
      </c>
      <c r="AZ161" s="165">
        <v>18400000</v>
      </c>
      <c r="BA161" s="77">
        <v>2300000</v>
      </c>
      <c r="BB161" s="3" t="s">
        <v>2034</v>
      </c>
      <c r="BC161" s="3">
        <v>8</v>
      </c>
      <c r="BD161" s="3"/>
      <c r="BE161" s="79">
        <f t="shared" si="14"/>
        <v>240</v>
      </c>
      <c r="BF161" s="96" t="s">
        <v>2066</v>
      </c>
      <c r="BG161" s="112" t="s">
        <v>2067</v>
      </c>
      <c r="BH161" s="163">
        <v>5</v>
      </c>
      <c r="BI161" s="82">
        <v>445</v>
      </c>
      <c r="BJ161" s="83">
        <v>44587</v>
      </c>
      <c r="BK161" s="82">
        <v>18400000</v>
      </c>
      <c r="BL161" s="98"/>
      <c r="BM161" s="99"/>
      <c r="BN161" s="99"/>
      <c r="BO161" s="99"/>
      <c r="BP161" s="99"/>
      <c r="BQ161" s="99"/>
      <c r="BR161" s="115" t="s">
        <v>3193</v>
      </c>
      <c r="BS161" s="89" t="s">
        <v>3109</v>
      </c>
      <c r="BT161" s="166">
        <v>44587</v>
      </c>
      <c r="BU161" s="83">
        <v>44593</v>
      </c>
      <c r="BV161" s="83">
        <v>44834</v>
      </c>
      <c r="BW161" s="98"/>
      <c r="BX161" s="167"/>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101"/>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0">
        <f t="shared" si="15"/>
        <v>18400000</v>
      </c>
      <c r="FE161" s="89">
        <f t="shared" si="16"/>
        <v>44834</v>
      </c>
      <c r="FF161" s="56" t="str">
        <f t="shared" ca="1" si="17"/>
        <v>EN EJECUCION</v>
      </c>
      <c r="FG161" s="99"/>
      <c r="FH161" s="99"/>
      <c r="FI161" s="102"/>
      <c r="FJ161" s="92" t="s">
        <v>1099</v>
      </c>
    </row>
    <row r="162" spans="1:166" ht="15">
      <c r="A162" s="55">
        <v>69425</v>
      </c>
      <c r="B162" s="55" t="s">
        <v>2002</v>
      </c>
      <c r="C162" s="53" t="s">
        <v>2003</v>
      </c>
      <c r="D162" s="103" t="s">
        <v>3162</v>
      </c>
      <c r="E162" s="103"/>
      <c r="F162" s="3">
        <v>161</v>
      </c>
      <c r="G162" s="54" t="s">
        <v>2054</v>
      </c>
      <c r="H162" s="55">
        <v>136</v>
      </c>
      <c r="I162" s="56" t="s">
        <v>2006</v>
      </c>
      <c r="J162" s="103" t="s">
        <v>2055</v>
      </c>
      <c r="K162" s="57" t="s">
        <v>2056</v>
      </c>
      <c r="L162" s="58" t="s">
        <v>2057</v>
      </c>
      <c r="M162" s="59" t="s">
        <v>2010</v>
      </c>
      <c r="N162" s="59" t="s">
        <v>2058</v>
      </c>
      <c r="O162" s="59">
        <v>404</v>
      </c>
      <c r="P162" s="60">
        <v>44579</v>
      </c>
      <c r="Q162" s="59">
        <v>165600000</v>
      </c>
      <c r="R162" s="61" t="s">
        <v>2059</v>
      </c>
      <c r="S162" s="104" t="s">
        <v>2060</v>
      </c>
      <c r="T162" s="63" t="s">
        <v>2014</v>
      </c>
      <c r="U162" s="57"/>
      <c r="V162" s="57"/>
      <c r="W162" s="57"/>
      <c r="X162" s="164"/>
      <c r="Y162" s="164"/>
      <c r="Z162" s="164"/>
      <c r="AA162" s="164"/>
      <c r="AB162" s="164"/>
      <c r="AC162" s="63" t="s">
        <v>2014</v>
      </c>
      <c r="AD162" s="57"/>
      <c r="AE162" s="57"/>
      <c r="AF162" s="57"/>
      <c r="AG162" s="57"/>
      <c r="AH162" s="65">
        <f t="shared" si="13"/>
        <v>165600000</v>
      </c>
      <c r="AI162" s="66" t="s">
        <v>2061</v>
      </c>
      <c r="AJ162" s="67" t="s">
        <v>1123</v>
      </c>
      <c r="AK162" s="68" t="s">
        <v>3194</v>
      </c>
      <c r="AL162" s="69" t="s">
        <v>2017</v>
      </c>
      <c r="AM162" s="59">
        <v>1026593875</v>
      </c>
      <c r="AN162" s="59">
        <v>7</v>
      </c>
      <c r="AO162" s="61" t="s">
        <v>2018</v>
      </c>
      <c r="AP162" s="94">
        <v>35849</v>
      </c>
      <c r="AQ162" s="72">
        <f t="shared" si="18"/>
        <v>23.86849315068493</v>
      </c>
      <c r="AR162" s="62"/>
      <c r="AS162" s="66"/>
      <c r="AT162" s="57"/>
      <c r="AU162" s="62" t="s">
        <v>2063</v>
      </c>
      <c r="AV162" s="62" t="s">
        <v>3195</v>
      </c>
      <c r="AW162" s="66">
        <v>3057376767</v>
      </c>
      <c r="AX162" t="s">
        <v>3196</v>
      </c>
      <c r="AY162" s="75">
        <v>44587</v>
      </c>
      <c r="AZ162" s="165">
        <v>18400000</v>
      </c>
      <c r="BA162" s="77">
        <v>2300000</v>
      </c>
      <c r="BB162" s="3" t="s">
        <v>2034</v>
      </c>
      <c r="BC162" s="3">
        <v>8</v>
      </c>
      <c r="BD162" s="3"/>
      <c r="BE162" s="79">
        <f t="shared" si="14"/>
        <v>240</v>
      </c>
      <c r="BF162" s="96" t="s">
        <v>2066</v>
      </c>
      <c r="BG162" s="112" t="s">
        <v>2067</v>
      </c>
      <c r="BH162" s="163">
        <v>5</v>
      </c>
      <c r="BI162" s="82">
        <v>462</v>
      </c>
      <c r="BJ162" s="83">
        <v>44587</v>
      </c>
      <c r="BK162" s="82">
        <v>18400000</v>
      </c>
      <c r="BL162" s="98"/>
      <c r="BM162" s="99"/>
      <c r="BN162" s="99"/>
      <c r="BO162" s="99"/>
      <c r="BP162" s="99"/>
      <c r="BQ162" s="99"/>
      <c r="BR162" s="115" t="s">
        <v>3197</v>
      </c>
      <c r="BS162" s="89" t="s">
        <v>3098</v>
      </c>
      <c r="BT162" s="166">
        <v>44588</v>
      </c>
      <c r="BU162" s="83">
        <v>44593</v>
      </c>
      <c r="BV162" s="83">
        <v>44834</v>
      </c>
      <c r="BW162" s="98"/>
      <c r="BX162" s="167"/>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101"/>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0">
        <f t="shared" si="15"/>
        <v>18400000</v>
      </c>
      <c r="FE162" s="89">
        <f t="shared" si="16"/>
        <v>44834</v>
      </c>
      <c r="FF162" s="56" t="str">
        <f t="shared" ca="1" si="17"/>
        <v>EN EJECUCION</v>
      </c>
      <c r="FG162" s="99"/>
      <c r="FH162" s="99"/>
      <c r="FI162" s="102"/>
      <c r="FJ162" s="92" t="s">
        <v>1099</v>
      </c>
    </row>
    <row r="163" spans="1:166" ht="15">
      <c r="A163" s="55">
        <v>69425</v>
      </c>
      <c r="B163" s="55" t="s">
        <v>2002</v>
      </c>
      <c r="C163" s="53" t="s">
        <v>2003</v>
      </c>
      <c r="D163" s="103" t="s">
        <v>3162</v>
      </c>
      <c r="E163" s="103"/>
      <c r="F163" s="3">
        <v>162</v>
      </c>
      <c r="G163" s="54" t="s">
        <v>2054</v>
      </c>
      <c r="H163" s="55">
        <v>146</v>
      </c>
      <c r="I163" s="56" t="s">
        <v>2006</v>
      </c>
      <c r="J163" s="103" t="s">
        <v>2055</v>
      </c>
      <c r="K163" s="57" t="s">
        <v>2056</v>
      </c>
      <c r="L163" s="58" t="s">
        <v>2057</v>
      </c>
      <c r="M163" s="59" t="s">
        <v>2010</v>
      </c>
      <c r="N163" s="59" t="s">
        <v>2058</v>
      </c>
      <c r="O163" s="59">
        <v>404</v>
      </c>
      <c r="P163" s="60">
        <v>44579</v>
      </c>
      <c r="Q163" s="59">
        <v>165600000</v>
      </c>
      <c r="R163" s="61" t="s">
        <v>2059</v>
      </c>
      <c r="S163" s="104" t="s">
        <v>2060</v>
      </c>
      <c r="T163" s="63" t="s">
        <v>2014</v>
      </c>
      <c r="U163" s="57"/>
      <c r="V163" s="57"/>
      <c r="W163" s="57"/>
      <c r="X163" s="164"/>
      <c r="Y163" s="164"/>
      <c r="Z163" s="164"/>
      <c r="AA163" s="164"/>
      <c r="AB163" s="164"/>
      <c r="AC163" s="63" t="s">
        <v>2014</v>
      </c>
      <c r="AD163" s="57"/>
      <c r="AE163" s="57"/>
      <c r="AF163" s="57"/>
      <c r="AG163" s="57"/>
      <c r="AH163" s="65">
        <f t="shared" si="13"/>
        <v>165600000</v>
      </c>
      <c r="AI163" s="66" t="s">
        <v>2061</v>
      </c>
      <c r="AJ163" s="67" t="s">
        <v>1126</v>
      </c>
      <c r="AK163" s="68" t="s">
        <v>3198</v>
      </c>
      <c r="AL163" s="69" t="s">
        <v>2017</v>
      </c>
      <c r="AM163" s="59">
        <v>1022390528</v>
      </c>
      <c r="AN163" s="59">
        <v>1</v>
      </c>
      <c r="AO163" s="61" t="s">
        <v>2018</v>
      </c>
      <c r="AP163" s="94">
        <v>34380</v>
      </c>
      <c r="AQ163" s="72">
        <f t="shared" si="18"/>
        <v>27.893150684931506</v>
      </c>
      <c r="AR163" s="62"/>
      <c r="AS163" s="66"/>
      <c r="AT163" s="57"/>
      <c r="AU163" s="62" t="s">
        <v>2063</v>
      </c>
      <c r="AV163" s="62" t="s">
        <v>3199</v>
      </c>
      <c r="AW163" s="66">
        <v>3006983488</v>
      </c>
      <c r="AX163" t="s">
        <v>3200</v>
      </c>
      <c r="AY163" s="75">
        <v>44587</v>
      </c>
      <c r="AZ163" s="165">
        <v>18400000</v>
      </c>
      <c r="BA163" s="77">
        <v>2300000</v>
      </c>
      <c r="BB163" s="3" t="s">
        <v>2034</v>
      </c>
      <c r="BC163" s="3">
        <v>8</v>
      </c>
      <c r="BD163" s="3"/>
      <c r="BE163" s="79">
        <f t="shared" si="14"/>
        <v>240</v>
      </c>
      <c r="BF163" s="96" t="s">
        <v>2066</v>
      </c>
      <c r="BG163" s="112" t="s">
        <v>2067</v>
      </c>
      <c r="BH163" s="163">
        <v>5</v>
      </c>
      <c r="BI163" s="82">
        <v>464</v>
      </c>
      <c r="BJ163" s="83">
        <v>44587</v>
      </c>
      <c r="BK163" s="82">
        <v>18400000</v>
      </c>
      <c r="BL163" s="98"/>
      <c r="BM163" s="99"/>
      <c r="BN163" s="99"/>
      <c r="BO163" s="99"/>
      <c r="BP163" s="99"/>
      <c r="BQ163" s="99"/>
      <c r="BR163" s="115" t="s">
        <v>3201</v>
      </c>
      <c r="BS163" s="89" t="s">
        <v>3202</v>
      </c>
      <c r="BT163" s="166">
        <v>44588</v>
      </c>
      <c r="BU163" s="83">
        <v>44593</v>
      </c>
      <c r="BV163" s="83">
        <v>44834</v>
      </c>
      <c r="BW163" s="98"/>
      <c r="BX163" s="167"/>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101"/>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0">
        <f t="shared" si="15"/>
        <v>18400000</v>
      </c>
      <c r="FE163" s="89">
        <f t="shared" si="16"/>
        <v>44834</v>
      </c>
      <c r="FF163" s="56" t="str">
        <f t="shared" ca="1" si="17"/>
        <v>EN EJECUCION</v>
      </c>
      <c r="FG163" s="99"/>
      <c r="FH163" s="99"/>
      <c r="FI163" s="102"/>
      <c r="FJ163" s="92" t="s">
        <v>1099</v>
      </c>
    </row>
    <row r="164" spans="1:166" ht="15">
      <c r="A164" s="55">
        <v>69425</v>
      </c>
      <c r="B164" s="55" t="s">
        <v>2002</v>
      </c>
      <c r="C164" s="53" t="s">
        <v>2003</v>
      </c>
      <c r="D164" s="103" t="s">
        <v>3162</v>
      </c>
      <c r="E164" s="103"/>
      <c r="F164" s="3">
        <v>163</v>
      </c>
      <c r="G164" s="54" t="s">
        <v>2054</v>
      </c>
      <c r="H164" s="55">
        <v>145</v>
      </c>
      <c r="I164" s="56" t="s">
        <v>2006</v>
      </c>
      <c r="J164" s="103" t="s">
        <v>2055</v>
      </c>
      <c r="K164" s="57" t="s">
        <v>2056</v>
      </c>
      <c r="L164" s="58" t="s">
        <v>2057</v>
      </c>
      <c r="M164" s="59" t="s">
        <v>2010</v>
      </c>
      <c r="N164" s="59" t="s">
        <v>2058</v>
      </c>
      <c r="O164" s="59">
        <v>404</v>
      </c>
      <c r="P164" s="60">
        <v>44579</v>
      </c>
      <c r="Q164" s="59">
        <v>165600000</v>
      </c>
      <c r="R164" s="61" t="s">
        <v>2059</v>
      </c>
      <c r="S164" s="104" t="s">
        <v>2060</v>
      </c>
      <c r="T164" s="63" t="s">
        <v>2014</v>
      </c>
      <c r="U164" s="57"/>
      <c r="V164" s="57"/>
      <c r="W164" s="57"/>
      <c r="X164" s="164"/>
      <c r="Y164" s="164"/>
      <c r="Z164" s="164"/>
      <c r="AA164" s="164"/>
      <c r="AB164" s="164"/>
      <c r="AC164" s="63" t="s">
        <v>2014</v>
      </c>
      <c r="AD164" s="57"/>
      <c r="AE164" s="57"/>
      <c r="AF164" s="57"/>
      <c r="AG164" s="57"/>
      <c r="AH164" s="65">
        <f t="shared" si="13"/>
        <v>165600000</v>
      </c>
      <c r="AI164" s="66" t="s">
        <v>2061</v>
      </c>
      <c r="AJ164" s="67" t="s">
        <v>1131</v>
      </c>
      <c r="AK164" s="68" t="s">
        <v>1133</v>
      </c>
      <c r="AL164" s="69" t="s">
        <v>2017</v>
      </c>
      <c r="AM164" s="59">
        <v>1013645098</v>
      </c>
      <c r="AN164" s="59">
        <v>8</v>
      </c>
      <c r="AO164" s="61" t="s">
        <v>2062</v>
      </c>
      <c r="AP164" s="94">
        <v>34277</v>
      </c>
      <c r="AQ164" s="72">
        <f t="shared" si="18"/>
        <v>28.175342465753424</v>
      </c>
      <c r="AR164" s="62"/>
      <c r="AS164" s="66"/>
      <c r="AT164" s="57"/>
      <c r="AU164" s="62" t="s">
        <v>2063</v>
      </c>
      <c r="AV164" s="62" t="s">
        <v>3203</v>
      </c>
      <c r="AW164" s="66">
        <v>3203711674</v>
      </c>
      <c r="AX164" t="s">
        <v>3204</v>
      </c>
      <c r="AY164" s="75">
        <v>44587</v>
      </c>
      <c r="AZ164" s="165">
        <v>18400000</v>
      </c>
      <c r="BA164" s="77">
        <v>2300000</v>
      </c>
      <c r="BB164" s="3" t="s">
        <v>2034</v>
      </c>
      <c r="BC164" s="3">
        <v>8</v>
      </c>
      <c r="BD164" s="3"/>
      <c r="BE164" s="79">
        <f t="shared" si="14"/>
        <v>240</v>
      </c>
      <c r="BF164" s="96" t="s">
        <v>2066</v>
      </c>
      <c r="BG164" s="112" t="s">
        <v>2067</v>
      </c>
      <c r="BH164" s="163">
        <v>5</v>
      </c>
      <c r="BI164" s="82">
        <v>501</v>
      </c>
      <c r="BJ164" s="83">
        <v>44588</v>
      </c>
      <c r="BK164" s="82">
        <v>18400000</v>
      </c>
      <c r="BL164" s="98"/>
      <c r="BM164" s="99"/>
      <c r="BN164" s="99"/>
      <c r="BO164" s="99"/>
      <c r="BP164" s="99"/>
      <c r="BQ164" s="99"/>
      <c r="BR164" s="115" t="s">
        <v>3205</v>
      </c>
      <c r="BS164" s="89" t="s">
        <v>3206</v>
      </c>
      <c r="BT164" s="166">
        <v>44592</v>
      </c>
      <c r="BU164" s="83">
        <v>44593</v>
      </c>
      <c r="BV164" s="83">
        <v>44834</v>
      </c>
      <c r="BW164" s="98"/>
      <c r="BX164" s="167"/>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101"/>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0">
        <f t="shared" si="15"/>
        <v>18400000</v>
      </c>
      <c r="FE164" s="89">
        <f t="shared" si="16"/>
        <v>44834</v>
      </c>
      <c r="FF164" s="56" t="str">
        <f t="shared" ca="1" si="17"/>
        <v>EN EJECUCION</v>
      </c>
      <c r="FG164" s="99"/>
      <c r="FH164" s="99"/>
      <c r="FI164" s="102"/>
      <c r="FJ164" s="92" t="s">
        <v>1099</v>
      </c>
    </row>
    <row r="165" spans="1:166" ht="15">
      <c r="A165" s="55">
        <v>69765</v>
      </c>
      <c r="B165" s="55" t="s">
        <v>2002</v>
      </c>
      <c r="C165" s="53" t="s">
        <v>2003</v>
      </c>
      <c r="D165" s="103" t="s">
        <v>3207</v>
      </c>
      <c r="E165" s="103"/>
      <c r="F165" s="3">
        <v>164</v>
      </c>
      <c r="G165" s="54" t="s">
        <v>2977</v>
      </c>
      <c r="H165" s="55">
        <v>278</v>
      </c>
      <c r="I165" s="56" t="s">
        <v>2006</v>
      </c>
      <c r="J165" s="103" t="s">
        <v>2760</v>
      </c>
      <c r="K165" s="57" t="s">
        <v>2259</v>
      </c>
      <c r="L165" s="58" t="s">
        <v>3208</v>
      </c>
      <c r="M165" s="59" t="s">
        <v>2010</v>
      </c>
      <c r="N165" s="59" t="s">
        <v>2011</v>
      </c>
      <c r="O165" s="59">
        <v>402</v>
      </c>
      <c r="P165" s="60">
        <v>44579</v>
      </c>
      <c r="Q165" s="59">
        <v>80000000</v>
      </c>
      <c r="R165" s="116" t="s">
        <v>2978</v>
      </c>
      <c r="S165" s="104" t="s">
        <v>2979</v>
      </c>
      <c r="T165" s="63" t="s">
        <v>2014</v>
      </c>
      <c r="U165" s="57"/>
      <c r="V165" s="57"/>
      <c r="W165" s="57"/>
      <c r="X165" s="164"/>
      <c r="Y165" s="164"/>
      <c r="Z165" s="164"/>
      <c r="AA165" s="164"/>
      <c r="AB165" s="164"/>
      <c r="AC165" s="63" t="s">
        <v>2014</v>
      </c>
      <c r="AD165" s="57"/>
      <c r="AE165" s="57"/>
      <c r="AF165" s="57"/>
      <c r="AG165" s="57"/>
      <c r="AH165" s="65">
        <f t="shared" si="13"/>
        <v>80000000</v>
      </c>
      <c r="AI165" s="66" t="s">
        <v>2030</v>
      </c>
      <c r="AJ165" s="67" t="s">
        <v>1134</v>
      </c>
      <c r="AK165" s="68" t="s">
        <v>1137</v>
      </c>
      <c r="AL165" s="69" t="s">
        <v>2017</v>
      </c>
      <c r="AM165" s="59">
        <v>53121160</v>
      </c>
      <c r="AN165" s="59">
        <v>2</v>
      </c>
      <c r="AO165" s="61" t="s">
        <v>2062</v>
      </c>
      <c r="AP165" s="94">
        <v>31004</v>
      </c>
      <c r="AQ165" s="72">
        <f t="shared" si="18"/>
        <v>37.142465753424659</v>
      </c>
      <c r="AR165" s="62"/>
      <c r="AS165" s="66"/>
      <c r="AT165" s="57"/>
      <c r="AU165" s="62" t="s">
        <v>3209</v>
      </c>
      <c r="AV165" s="62" t="s">
        <v>3210</v>
      </c>
      <c r="AW165" s="66">
        <v>3014114535</v>
      </c>
      <c r="AX165" t="s">
        <v>3211</v>
      </c>
      <c r="AY165" s="75">
        <v>44584</v>
      </c>
      <c r="AZ165" s="165">
        <v>40000000</v>
      </c>
      <c r="BA165" s="77">
        <v>5000000</v>
      </c>
      <c r="BB165" s="3" t="s">
        <v>2034</v>
      </c>
      <c r="BC165" s="3">
        <v>8</v>
      </c>
      <c r="BD165" s="3"/>
      <c r="BE165" s="79">
        <f t="shared" si="14"/>
        <v>240</v>
      </c>
      <c r="BF165" s="96" t="s">
        <v>2265</v>
      </c>
      <c r="BG165" s="112" t="s">
        <v>2266</v>
      </c>
      <c r="BH165" s="163">
        <v>5</v>
      </c>
      <c r="BI165" s="82">
        <v>410</v>
      </c>
      <c r="BJ165" s="83">
        <v>44585</v>
      </c>
      <c r="BK165" s="82">
        <v>40000000</v>
      </c>
      <c r="BL165" s="98"/>
      <c r="BM165" s="99"/>
      <c r="BN165" s="99"/>
      <c r="BO165" s="99"/>
      <c r="BP165" s="99"/>
      <c r="BQ165" s="99"/>
      <c r="BR165" s="115" t="s">
        <v>3212</v>
      </c>
      <c r="BS165" s="89" t="s">
        <v>3213</v>
      </c>
      <c r="BT165" s="166">
        <v>44586</v>
      </c>
      <c r="BU165" s="83">
        <v>44586</v>
      </c>
      <c r="BV165" s="83">
        <v>44828</v>
      </c>
      <c r="BW165" s="98"/>
      <c r="BX165" s="167"/>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101"/>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0">
        <f t="shared" si="15"/>
        <v>40000000</v>
      </c>
      <c r="FE165" s="89">
        <f t="shared" si="16"/>
        <v>44828</v>
      </c>
      <c r="FF165" s="56" t="str">
        <f t="shared" ca="1" si="17"/>
        <v xml:space="preserve"> TERMINADO</v>
      </c>
      <c r="FG165" s="99"/>
      <c r="FH165" s="99"/>
      <c r="FI165" s="102"/>
      <c r="FJ165" s="92" t="s">
        <v>1141</v>
      </c>
    </row>
    <row r="166" spans="1:166" ht="15">
      <c r="A166" s="55">
        <v>69765</v>
      </c>
      <c r="B166" s="55" t="s">
        <v>2002</v>
      </c>
      <c r="C166" s="53" t="s">
        <v>2003</v>
      </c>
      <c r="D166" s="103" t="s">
        <v>3207</v>
      </c>
      <c r="E166" s="103"/>
      <c r="F166" s="3">
        <v>165</v>
      </c>
      <c r="G166" s="54" t="s">
        <v>2977</v>
      </c>
      <c r="H166" s="55">
        <v>277</v>
      </c>
      <c r="I166" s="56" t="s">
        <v>2006</v>
      </c>
      <c r="J166" s="103" t="s">
        <v>2760</v>
      </c>
      <c r="K166" s="57" t="s">
        <v>2259</v>
      </c>
      <c r="L166" s="58" t="s">
        <v>3214</v>
      </c>
      <c r="M166" s="59" t="s">
        <v>2010</v>
      </c>
      <c r="N166" s="59" t="s">
        <v>2011</v>
      </c>
      <c r="O166" s="59">
        <v>402</v>
      </c>
      <c r="P166" s="60">
        <v>44579</v>
      </c>
      <c r="Q166" s="59">
        <v>80000000</v>
      </c>
      <c r="R166" s="116" t="s">
        <v>2978</v>
      </c>
      <c r="S166" s="104" t="s">
        <v>2979</v>
      </c>
      <c r="T166" s="63" t="s">
        <v>2014</v>
      </c>
      <c r="U166" s="57"/>
      <c r="V166" s="57"/>
      <c r="W166" s="57"/>
      <c r="X166" s="164"/>
      <c r="Y166" s="164"/>
      <c r="Z166" s="164"/>
      <c r="AA166" s="164"/>
      <c r="AB166" s="164"/>
      <c r="AC166" s="63" t="s">
        <v>2014</v>
      </c>
      <c r="AD166" s="57"/>
      <c r="AE166" s="57"/>
      <c r="AF166" s="57"/>
      <c r="AG166" s="57"/>
      <c r="AH166" s="65">
        <f t="shared" si="13"/>
        <v>80000000</v>
      </c>
      <c r="AI166" s="66" t="s">
        <v>2030</v>
      </c>
      <c r="AJ166" s="67" t="s">
        <v>1142</v>
      </c>
      <c r="AK166" s="68" t="s">
        <v>1144</v>
      </c>
      <c r="AL166" s="69" t="s">
        <v>2017</v>
      </c>
      <c r="AM166" s="59">
        <v>79624243</v>
      </c>
      <c r="AN166" s="59">
        <v>9</v>
      </c>
      <c r="AO166" s="61" t="s">
        <v>2018</v>
      </c>
      <c r="AP166" s="94">
        <v>34451</v>
      </c>
      <c r="AQ166" s="72">
        <f t="shared" si="18"/>
        <v>27.698630136986303</v>
      </c>
      <c r="AR166" s="62"/>
      <c r="AS166" s="66"/>
      <c r="AT166" s="57"/>
      <c r="AU166" s="62" t="s">
        <v>2901</v>
      </c>
      <c r="AV166" s="62" t="s">
        <v>3215</v>
      </c>
      <c r="AW166" s="66">
        <v>3132097154</v>
      </c>
      <c r="AX166" t="s">
        <v>3216</v>
      </c>
      <c r="AY166" s="75">
        <v>44584</v>
      </c>
      <c r="AZ166" s="165">
        <v>40000000</v>
      </c>
      <c r="BA166" s="77">
        <v>5000000</v>
      </c>
      <c r="BB166" s="3" t="s">
        <v>2034</v>
      </c>
      <c r="BC166" s="3">
        <v>8</v>
      </c>
      <c r="BD166" s="3"/>
      <c r="BE166" s="79">
        <f t="shared" si="14"/>
        <v>240</v>
      </c>
      <c r="BF166" s="96" t="s">
        <v>2265</v>
      </c>
      <c r="BG166" s="112" t="s">
        <v>2266</v>
      </c>
      <c r="BH166" s="163">
        <v>5</v>
      </c>
      <c r="BI166" s="82">
        <v>411</v>
      </c>
      <c r="BJ166" s="83">
        <v>44585</v>
      </c>
      <c r="BK166" s="82">
        <v>40000000</v>
      </c>
      <c r="BL166" s="98"/>
      <c r="BM166" s="99"/>
      <c r="BN166" s="99"/>
      <c r="BO166" s="99"/>
      <c r="BP166" s="99"/>
      <c r="BQ166" s="99"/>
      <c r="BR166" s="115" t="s">
        <v>3217</v>
      </c>
      <c r="BS166" s="89" t="s">
        <v>3218</v>
      </c>
      <c r="BT166" s="166">
        <v>44586</v>
      </c>
      <c r="BU166" s="83">
        <v>44586</v>
      </c>
      <c r="BV166" s="83">
        <v>44828</v>
      </c>
      <c r="BW166" s="98"/>
      <c r="BX166" s="167"/>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101"/>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0">
        <f t="shared" si="15"/>
        <v>40000000</v>
      </c>
      <c r="FE166" s="89">
        <f t="shared" si="16"/>
        <v>44828</v>
      </c>
      <c r="FF166" s="56" t="str">
        <f t="shared" ca="1" si="17"/>
        <v xml:space="preserve"> TERMINADO</v>
      </c>
      <c r="FG166" s="99"/>
      <c r="FH166" s="99"/>
      <c r="FI166" s="102"/>
      <c r="FJ166" s="92" t="s">
        <v>1141</v>
      </c>
    </row>
    <row r="167" spans="1:166" ht="15">
      <c r="A167" s="55">
        <v>69413</v>
      </c>
      <c r="B167" s="55" t="s">
        <v>2002</v>
      </c>
      <c r="C167" s="53" t="s">
        <v>2003</v>
      </c>
      <c r="D167" s="103" t="s">
        <v>2876</v>
      </c>
      <c r="E167" s="103"/>
      <c r="F167" s="3">
        <v>166</v>
      </c>
      <c r="G167" s="54" t="s">
        <v>2170</v>
      </c>
      <c r="H167" s="55">
        <v>90</v>
      </c>
      <c r="I167" s="56" t="s">
        <v>2006</v>
      </c>
      <c r="J167" s="103" t="s">
        <v>2877</v>
      </c>
      <c r="K167" s="57" t="s">
        <v>2878</v>
      </c>
      <c r="L167" s="58" t="s">
        <v>2879</v>
      </c>
      <c r="M167" s="59" t="s">
        <v>2010</v>
      </c>
      <c r="N167" s="59" t="s">
        <v>2058</v>
      </c>
      <c r="O167" s="59">
        <v>436</v>
      </c>
      <c r="P167" s="60">
        <v>44580</v>
      </c>
      <c r="Q167" s="59">
        <v>231000000</v>
      </c>
      <c r="R167" s="116" t="s">
        <v>2524</v>
      </c>
      <c r="S167" s="104" t="s">
        <v>2525</v>
      </c>
      <c r="T167" s="63" t="s">
        <v>2014</v>
      </c>
      <c r="U167" s="57"/>
      <c r="V167" s="57"/>
      <c r="W167" s="57"/>
      <c r="X167" s="164"/>
      <c r="Y167" s="164"/>
      <c r="Z167" s="164"/>
      <c r="AA167" s="164"/>
      <c r="AB167" s="164"/>
      <c r="AC167" s="63" t="s">
        <v>2014</v>
      </c>
      <c r="AD167" s="57"/>
      <c r="AE167" s="57"/>
      <c r="AF167" s="57"/>
      <c r="AG167" s="57"/>
      <c r="AH167" s="65">
        <f t="shared" si="13"/>
        <v>231000000</v>
      </c>
      <c r="AI167" s="66" t="s">
        <v>2150</v>
      </c>
      <c r="AJ167" s="67" t="s">
        <v>1149</v>
      </c>
      <c r="AK167" s="68" t="s">
        <v>1151</v>
      </c>
      <c r="AL167" s="69" t="s">
        <v>2017</v>
      </c>
      <c r="AM167" s="59">
        <v>1022348379</v>
      </c>
      <c r="AN167" s="59">
        <v>1</v>
      </c>
      <c r="AO167" s="61" t="s">
        <v>2018</v>
      </c>
      <c r="AP167" s="94">
        <v>32281</v>
      </c>
      <c r="AQ167" s="72">
        <f t="shared" si="18"/>
        <v>33.643835616438359</v>
      </c>
      <c r="AR167" s="62"/>
      <c r="AS167" s="66"/>
      <c r="AT167" s="57"/>
      <c r="AU167" s="62" t="s">
        <v>3219</v>
      </c>
      <c r="AV167" s="62" t="s">
        <v>3220</v>
      </c>
      <c r="AW167" s="66">
        <v>3135604002</v>
      </c>
      <c r="AX167" t="s">
        <v>3221</v>
      </c>
      <c r="AY167" s="75">
        <v>44587</v>
      </c>
      <c r="AZ167" s="165">
        <v>19250000</v>
      </c>
      <c r="BA167" s="77">
        <v>2750000</v>
      </c>
      <c r="BB167" s="3" t="s">
        <v>2884</v>
      </c>
      <c r="BC167" s="3">
        <v>7</v>
      </c>
      <c r="BD167" s="3"/>
      <c r="BE167" s="79">
        <f t="shared" si="14"/>
        <v>210</v>
      </c>
      <c r="BF167" s="96" t="s">
        <v>2885</v>
      </c>
      <c r="BG167" s="112" t="s">
        <v>2886</v>
      </c>
      <c r="BH167" s="163">
        <v>3</v>
      </c>
      <c r="BI167" s="82">
        <v>473</v>
      </c>
      <c r="BJ167" s="83">
        <v>44587</v>
      </c>
      <c r="BK167" s="82">
        <v>19250000</v>
      </c>
      <c r="BL167" s="98"/>
      <c r="BM167" s="99"/>
      <c r="BN167" s="99"/>
      <c r="BO167" s="99"/>
      <c r="BP167" s="99"/>
      <c r="BQ167" s="99"/>
      <c r="BR167" s="115" t="s">
        <v>3222</v>
      </c>
      <c r="BS167" s="89" t="s">
        <v>3223</v>
      </c>
      <c r="BT167" s="166">
        <v>44622</v>
      </c>
      <c r="BU167" s="83">
        <v>44621</v>
      </c>
      <c r="BV167" s="83">
        <v>44834</v>
      </c>
      <c r="BW167" s="98"/>
      <c r="BX167" s="167"/>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101"/>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0">
        <f t="shared" si="15"/>
        <v>19250000</v>
      </c>
      <c r="FE167" s="89">
        <f t="shared" si="16"/>
        <v>44834</v>
      </c>
      <c r="FF167" s="56" t="str">
        <f t="shared" ca="1" si="17"/>
        <v>EN EJECUCION</v>
      </c>
      <c r="FG167" s="99"/>
      <c r="FH167" s="99"/>
      <c r="FI167" s="102"/>
      <c r="FJ167" s="92" t="s">
        <v>867</v>
      </c>
    </row>
    <row r="168" spans="1:166" ht="15">
      <c r="A168" s="55">
        <v>69413</v>
      </c>
      <c r="B168" s="55" t="s">
        <v>2002</v>
      </c>
      <c r="C168" s="53" t="s">
        <v>2003</v>
      </c>
      <c r="D168" s="103" t="s">
        <v>2876</v>
      </c>
      <c r="E168" s="103"/>
      <c r="F168" s="3">
        <v>167</v>
      </c>
      <c r="G168" s="54" t="s">
        <v>2170</v>
      </c>
      <c r="H168" s="55">
        <v>92</v>
      </c>
      <c r="I168" s="56" t="s">
        <v>2006</v>
      </c>
      <c r="J168" s="103" t="s">
        <v>2877</v>
      </c>
      <c r="K168" s="57" t="s">
        <v>2878</v>
      </c>
      <c r="L168" s="58" t="s">
        <v>2879</v>
      </c>
      <c r="M168" s="59" t="s">
        <v>2010</v>
      </c>
      <c r="N168" s="59" t="s">
        <v>2058</v>
      </c>
      <c r="O168" s="59">
        <v>436</v>
      </c>
      <c r="P168" s="60">
        <v>44580</v>
      </c>
      <c r="Q168" s="59">
        <v>231000000</v>
      </c>
      <c r="R168" s="116" t="s">
        <v>2524</v>
      </c>
      <c r="S168" s="104" t="s">
        <v>2525</v>
      </c>
      <c r="T168" s="63" t="s">
        <v>2014</v>
      </c>
      <c r="U168" s="57"/>
      <c r="V168" s="57"/>
      <c r="W168" s="57"/>
      <c r="X168" s="164"/>
      <c r="Y168" s="164"/>
      <c r="Z168" s="164"/>
      <c r="AA168" s="164"/>
      <c r="AB168" s="164"/>
      <c r="AC168" s="63" t="s">
        <v>2014</v>
      </c>
      <c r="AD168" s="57"/>
      <c r="AE168" s="57"/>
      <c r="AF168" s="57"/>
      <c r="AG168" s="57"/>
      <c r="AH168" s="65">
        <f t="shared" si="13"/>
        <v>231000000</v>
      </c>
      <c r="AI168" s="66" t="s">
        <v>2150</v>
      </c>
      <c r="AJ168" s="67" t="s">
        <v>1152</v>
      </c>
      <c r="AK168" s="68" t="s">
        <v>1155</v>
      </c>
      <c r="AL168" s="69" t="s">
        <v>2017</v>
      </c>
      <c r="AM168" s="59">
        <v>80219053</v>
      </c>
      <c r="AN168" s="59">
        <v>3</v>
      </c>
      <c r="AO168" s="61" t="s">
        <v>2018</v>
      </c>
      <c r="AP168" s="94">
        <v>29775</v>
      </c>
      <c r="AQ168" s="72">
        <f t="shared" si="18"/>
        <v>40.509589041095893</v>
      </c>
      <c r="AR168" s="62"/>
      <c r="AS168" s="66"/>
      <c r="AT168" s="57"/>
      <c r="AU168" s="62" t="s">
        <v>3224</v>
      </c>
      <c r="AV168" s="62" t="s">
        <v>3225</v>
      </c>
      <c r="AW168" s="66">
        <v>3203966569</v>
      </c>
      <c r="AX168" t="s">
        <v>3226</v>
      </c>
      <c r="AY168" s="75">
        <v>44587</v>
      </c>
      <c r="AZ168" s="165">
        <v>19250000</v>
      </c>
      <c r="BA168" s="77">
        <v>2750000</v>
      </c>
      <c r="BB168" s="3" t="s">
        <v>2884</v>
      </c>
      <c r="BC168" s="3">
        <v>7</v>
      </c>
      <c r="BD168" s="3"/>
      <c r="BE168" s="79">
        <f t="shared" si="14"/>
        <v>210</v>
      </c>
      <c r="BF168" s="96" t="s">
        <v>2885</v>
      </c>
      <c r="BG168" s="112" t="s">
        <v>2886</v>
      </c>
      <c r="BH168" s="163">
        <v>3</v>
      </c>
      <c r="BI168" s="82">
        <v>474</v>
      </c>
      <c r="BJ168" s="83">
        <v>44587</v>
      </c>
      <c r="BK168" s="82">
        <v>19250000</v>
      </c>
      <c r="BL168" s="98"/>
      <c r="BM168" s="99"/>
      <c r="BN168" s="99"/>
      <c r="BO168" s="99"/>
      <c r="BP168" s="99"/>
      <c r="BQ168" s="99"/>
      <c r="BR168" s="115" t="s">
        <v>3227</v>
      </c>
      <c r="BS168" s="89" t="s">
        <v>3223</v>
      </c>
      <c r="BT168" s="166">
        <v>44988</v>
      </c>
      <c r="BU168" s="83">
        <v>44621</v>
      </c>
      <c r="BV168" s="83">
        <v>44834</v>
      </c>
      <c r="BW168" s="98"/>
      <c r="BX168" s="167"/>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101"/>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0">
        <f t="shared" si="15"/>
        <v>19250000</v>
      </c>
      <c r="FE168" s="89">
        <f t="shared" si="16"/>
        <v>44834</v>
      </c>
      <c r="FF168" s="56" t="str">
        <f t="shared" ca="1" si="17"/>
        <v>EN EJECUCION</v>
      </c>
      <c r="FG168" s="99"/>
      <c r="FH168" s="99"/>
      <c r="FI168" s="102"/>
      <c r="FJ168" s="92" t="s">
        <v>867</v>
      </c>
    </row>
    <row r="169" spans="1:166" ht="15">
      <c r="A169" s="55">
        <v>69413</v>
      </c>
      <c r="B169" s="55" t="s">
        <v>2002</v>
      </c>
      <c r="C169" s="53" t="s">
        <v>2003</v>
      </c>
      <c r="D169" s="103" t="s">
        <v>2876</v>
      </c>
      <c r="E169" s="103"/>
      <c r="F169" s="3">
        <v>168</v>
      </c>
      <c r="G169" s="54" t="s">
        <v>2170</v>
      </c>
      <c r="H169" s="55">
        <v>85</v>
      </c>
      <c r="I169" s="56" t="s">
        <v>2006</v>
      </c>
      <c r="J169" s="103" t="s">
        <v>2877</v>
      </c>
      <c r="K169" s="57" t="s">
        <v>2878</v>
      </c>
      <c r="L169" s="58" t="s">
        <v>2879</v>
      </c>
      <c r="M169" s="59" t="s">
        <v>2010</v>
      </c>
      <c r="N169" s="59" t="s">
        <v>2058</v>
      </c>
      <c r="O169" s="59">
        <v>436</v>
      </c>
      <c r="P169" s="60">
        <v>44580</v>
      </c>
      <c r="Q169" s="59">
        <v>231000000</v>
      </c>
      <c r="R169" s="116" t="s">
        <v>2524</v>
      </c>
      <c r="S169" s="104" t="s">
        <v>2525</v>
      </c>
      <c r="T169" s="63" t="s">
        <v>2014</v>
      </c>
      <c r="U169" s="57"/>
      <c r="V169" s="57"/>
      <c r="W169" s="57"/>
      <c r="X169" s="164"/>
      <c r="Y169" s="164"/>
      <c r="Z169" s="164"/>
      <c r="AA169" s="164"/>
      <c r="AB169" s="164"/>
      <c r="AC169" s="63" t="s">
        <v>2014</v>
      </c>
      <c r="AD169" s="57"/>
      <c r="AE169" s="57"/>
      <c r="AF169" s="57"/>
      <c r="AG169" s="57"/>
      <c r="AH169" s="65">
        <f t="shared" si="13"/>
        <v>231000000</v>
      </c>
      <c r="AI169" s="66" t="s">
        <v>2150</v>
      </c>
      <c r="AJ169" s="67" t="s">
        <v>1156</v>
      </c>
      <c r="AK169" s="68" t="s">
        <v>1158</v>
      </c>
      <c r="AL169" s="69" t="s">
        <v>2017</v>
      </c>
      <c r="AM169" s="59">
        <v>1022409964</v>
      </c>
      <c r="AN169" s="59">
        <v>3</v>
      </c>
      <c r="AO169" s="61" t="s">
        <v>2018</v>
      </c>
      <c r="AP169" s="94">
        <v>35027</v>
      </c>
      <c r="AQ169" s="72">
        <f t="shared" si="18"/>
        <v>26.12054794520548</v>
      </c>
      <c r="AR169" s="62"/>
      <c r="AS169" s="66"/>
      <c r="AT169" s="57"/>
      <c r="AU169" s="62" t="s">
        <v>2881</v>
      </c>
      <c r="AV169" s="62" t="s">
        <v>3228</v>
      </c>
      <c r="AW169" s="66">
        <v>3224185512</v>
      </c>
      <c r="AX169" t="s">
        <v>3229</v>
      </c>
      <c r="AY169" s="75">
        <v>44587</v>
      </c>
      <c r="AZ169" s="165">
        <v>19250000</v>
      </c>
      <c r="BA169" s="77">
        <v>2750000</v>
      </c>
      <c r="BB169" s="3" t="s">
        <v>2884</v>
      </c>
      <c r="BC169" s="3">
        <v>7</v>
      </c>
      <c r="BD169" s="3"/>
      <c r="BE169" s="79">
        <f t="shared" si="14"/>
        <v>210</v>
      </c>
      <c r="BF169" s="96" t="s">
        <v>2885</v>
      </c>
      <c r="BG169" s="112" t="s">
        <v>2886</v>
      </c>
      <c r="BH169" s="163">
        <v>3</v>
      </c>
      <c r="BI169" s="82">
        <v>475</v>
      </c>
      <c r="BJ169" s="83">
        <v>44587</v>
      </c>
      <c r="BK169" s="82">
        <v>19250000</v>
      </c>
      <c r="BL169" s="98"/>
      <c r="BM169" s="99"/>
      <c r="BN169" s="99"/>
      <c r="BO169" s="99"/>
      <c r="BP169" s="99"/>
      <c r="BQ169" s="99"/>
      <c r="BR169" s="115" t="s">
        <v>3230</v>
      </c>
      <c r="BS169" s="89" t="s">
        <v>3223</v>
      </c>
      <c r="BT169" s="166">
        <v>44623</v>
      </c>
      <c r="BU169" s="83">
        <v>44621</v>
      </c>
      <c r="BV169" s="83">
        <v>44834</v>
      </c>
      <c r="BW169" s="98"/>
      <c r="BX169" s="167"/>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101"/>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0">
        <f t="shared" si="15"/>
        <v>19250000</v>
      </c>
      <c r="FE169" s="89">
        <f t="shared" si="16"/>
        <v>44834</v>
      </c>
      <c r="FF169" s="56" t="str">
        <f t="shared" ca="1" si="17"/>
        <v>EN EJECUCION</v>
      </c>
      <c r="FG169" s="99"/>
      <c r="FH169" s="99"/>
      <c r="FI169" s="102"/>
      <c r="FJ169" s="92" t="s">
        <v>867</v>
      </c>
    </row>
    <row r="170" spans="1:166" ht="15">
      <c r="A170" s="55">
        <v>69413</v>
      </c>
      <c r="B170" s="55" t="s">
        <v>2002</v>
      </c>
      <c r="C170" s="53" t="s">
        <v>2003</v>
      </c>
      <c r="D170" s="103" t="s">
        <v>2876</v>
      </c>
      <c r="E170" s="103"/>
      <c r="F170" s="3">
        <v>169</v>
      </c>
      <c r="G170" s="54" t="s">
        <v>2170</v>
      </c>
      <c r="H170" s="55">
        <v>83</v>
      </c>
      <c r="I170" s="56" t="s">
        <v>2006</v>
      </c>
      <c r="J170" s="103" t="s">
        <v>2877</v>
      </c>
      <c r="K170" s="57" t="s">
        <v>2878</v>
      </c>
      <c r="L170" s="58" t="s">
        <v>2879</v>
      </c>
      <c r="M170" s="59" t="s">
        <v>2010</v>
      </c>
      <c r="N170" s="59" t="s">
        <v>2058</v>
      </c>
      <c r="O170" s="59">
        <v>436</v>
      </c>
      <c r="P170" s="60">
        <v>44580</v>
      </c>
      <c r="Q170" s="59">
        <v>231000000</v>
      </c>
      <c r="R170" s="116" t="s">
        <v>2524</v>
      </c>
      <c r="S170" s="104" t="s">
        <v>2525</v>
      </c>
      <c r="T170" s="63" t="s">
        <v>2014</v>
      </c>
      <c r="U170" s="57"/>
      <c r="V170" s="57"/>
      <c r="W170" s="57"/>
      <c r="X170" s="164"/>
      <c r="Y170" s="164"/>
      <c r="Z170" s="164"/>
      <c r="AA170" s="164"/>
      <c r="AB170" s="164"/>
      <c r="AC170" s="63" t="s">
        <v>2014</v>
      </c>
      <c r="AD170" s="57"/>
      <c r="AE170" s="57"/>
      <c r="AF170" s="57"/>
      <c r="AG170" s="57"/>
      <c r="AH170" s="65">
        <f t="shared" si="13"/>
        <v>231000000</v>
      </c>
      <c r="AI170" s="66" t="s">
        <v>2150</v>
      </c>
      <c r="AJ170" s="67" t="s">
        <v>1159</v>
      </c>
      <c r="AK170" s="68" t="s">
        <v>3231</v>
      </c>
      <c r="AL170" s="69" t="s">
        <v>2017</v>
      </c>
      <c r="AM170" s="59">
        <v>80881784</v>
      </c>
      <c r="AN170" s="59">
        <v>6</v>
      </c>
      <c r="AO170" s="61" t="s">
        <v>2018</v>
      </c>
      <c r="AP170" s="94">
        <v>31233</v>
      </c>
      <c r="AQ170" s="72">
        <f t="shared" si="18"/>
        <v>36.515068493150686</v>
      </c>
      <c r="AR170" s="62"/>
      <c r="AS170" s="66"/>
      <c r="AT170" s="57"/>
      <c r="AU170" s="62" t="s">
        <v>3065</v>
      </c>
      <c r="AV170" s="62" t="s">
        <v>3232</v>
      </c>
      <c r="AW170" s="66">
        <v>3114518786</v>
      </c>
      <c r="AX170" t="s">
        <v>3233</v>
      </c>
      <c r="AY170" s="75">
        <v>44587</v>
      </c>
      <c r="AZ170" s="165">
        <v>19250000</v>
      </c>
      <c r="BA170" s="77">
        <v>2750000</v>
      </c>
      <c r="BB170" s="3" t="s">
        <v>2884</v>
      </c>
      <c r="BC170" s="3">
        <v>7</v>
      </c>
      <c r="BD170" s="3"/>
      <c r="BE170" s="79">
        <f t="shared" si="14"/>
        <v>210</v>
      </c>
      <c r="BF170" s="96" t="s">
        <v>2885</v>
      </c>
      <c r="BG170" s="112" t="s">
        <v>2886</v>
      </c>
      <c r="BH170" s="163">
        <v>3</v>
      </c>
      <c r="BI170" s="82">
        <v>476</v>
      </c>
      <c r="BJ170" s="83">
        <v>44587</v>
      </c>
      <c r="BK170" s="82">
        <v>19250000</v>
      </c>
      <c r="BL170" s="98"/>
      <c r="BM170" s="99"/>
      <c r="BN170" s="99"/>
      <c r="BO170" s="99"/>
      <c r="BP170" s="99"/>
      <c r="BQ170" s="99"/>
      <c r="BR170" s="115" t="s">
        <v>3234</v>
      </c>
      <c r="BS170" s="89" t="s">
        <v>3223</v>
      </c>
      <c r="BT170" s="166">
        <v>44627</v>
      </c>
      <c r="BU170" s="83">
        <v>44621</v>
      </c>
      <c r="BV170" s="83">
        <v>44834</v>
      </c>
      <c r="BW170" s="98"/>
      <c r="BX170" s="167"/>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101"/>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0">
        <f t="shared" si="15"/>
        <v>19250000</v>
      </c>
      <c r="FE170" s="89">
        <f t="shared" si="16"/>
        <v>44834</v>
      </c>
      <c r="FF170" s="56" t="str">
        <f t="shared" ca="1" si="17"/>
        <v>EN EJECUCION</v>
      </c>
      <c r="FG170" s="99"/>
      <c r="FH170" s="99"/>
      <c r="FI170" s="102"/>
      <c r="FJ170" s="92" t="s">
        <v>867</v>
      </c>
    </row>
    <row r="171" spans="1:166" ht="15">
      <c r="A171" s="55">
        <v>69413</v>
      </c>
      <c r="B171" s="55" t="s">
        <v>2002</v>
      </c>
      <c r="C171" s="53" t="s">
        <v>2003</v>
      </c>
      <c r="D171" s="103" t="s">
        <v>2876</v>
      </c>
      <c r="E171" s="103"/>
      <c r="F171" s="3">
        <v>170</v>
      </c>
      <c r="G171" s="54" t="s">
        <v>2170</v>
      </c>
      <c r="H171" s="55">
        <v>86</v>
      </c>
      <c r="I171" s="56" t="s">
        <v>2006</v>
      </c>
      <c r="J171" s="103" t="s">
        <v>2877</v>
      </c>
      <c r="K171" s="57" t="s">
        <v>2878</v>
      </c>
      <c r="L171" s="58" t="s">
        <v>2879</v>
      </c>
      <c r="M171" s="59" t="s">
        <v>2010</v>
      </c>
      <c r="N171" s="59" t="s">
        <v>2058</v>
      </c>
      <c r="O171" s="59">
        <v>436</v>
      </c>
      <c r="P171" s="60">
        <v>44580</v>
      </c>
      <c r="Q171" s="59">
        <v>231000000</v>
      </c>
      <c r="R171" s="116" t="s">
        <v>2524</v>
      </c>
      <c r="S171" s="104" t="s">
        <v>2525</v>
      </c>
      <c r="T171" s="63" t="s">
        <v>2014</v>
      </c>
      <c r="U171" s="57"/>
      <c r="V171" s="57"/>
      <c r="W171" s="57"/>
      <c r="X171" s="164"/>
      <c r="Y171" s="164"/>
      <c r="Z171" s="164"/>
      <c r="AA171" s="164"/>
      <c r="AB171" s="164"/>
      <c r="AC171" s="63" t="s">
        <v>2014</v>
      </c>
      <c r="AD171" s="57"/>
      <c r="AE171" s="57"/>
      <c r="AF171" s="57"/>
      <c r="AG171" s="57"/>
      <c r="AH171" s="65">
        <f t="shared" si="13"/>
        <v>231000000</v>
      </c>
      <c r="AI171" s="66" t="s">
        <v>2150</v>
      </c>
      <c r="AJ171" s="67" t="s">
        <v>1162</v>
      </c>
      <c r="AK171" s="68" t="s">
        <v>1164</v>
      </c>
      <c r="AL171" s="69" t="s">
        <v>2017</v>
      </c>
      <c r="AM171" s="59">
        <v>80452722</v>
      </c>
      <c r="AN171" s="59">
        <v>1</v>
      </c>
      <c r="AO171" s="61" t="s">
        <v>2018</v>
      </c>
      <c r="AP171" s="94">
        <v>26011</v>
      </c>
      <c r="AQ171" s="72">
        <f t="shared" si="18"/>
        <v>50.821917808219176</v>
      </c>
      <c r="AR171" s="62"/>
      <c r="AS171" s="66"/>
      <c r="AT171" s="57"/>
      <c r="AU171" s="62" t="s">
        <v>3235</v>
      </c>
      <c r="AV171" s="62" t="s">
        <v>3236</v>
      </c>
      <c r="AW171" s="66">
        <v>3005671200</v>
      </c>
      <c r="AX171" t="s">
        <v>3237</v>
      </c>
      <c r="AY171" s="75">
        <v>44587</v>
      </c>
      <c r="AZ171" s="165">
        <v>19250000</v>
      </c>
      <c r="BA171" s="77">
        <v>2750000</v>
      </c>
      <c r="BB171" s="3" t="s">
        <v>2884</v>
      </c>
      <c r="BC171" s="3">
        <v>7</v>
      </c>
      <c r="BD171" s="3"/>
      <c r="BE171" s="79">
        <f t="shared" si="14"/>
        <v>210</v>
      </c>
      <c r="BF171" s="96" t="s">
        <v>2885</v>
      </c>
      <c r="BG171" s="112" t="s">
        <v>2886</v>
      </c>
      <c r="BH171" s="163">
        <v>3</v>
      </c>
      <c r="BI171" s="82">
        <v>498</v>
      </c>
      <c r="BJ171" s="83">
        <v>44588</v>
      </c>
      <c r="BK171" s="82">
        <v>19250000</v>
      </c>
      <c r="BL171" s="98"/>
      <c r="BM171" s="99"/>
      <c r="BN171" s="99"/>
      <c r="BO171" s="99"/>
      <c r="BP171" s="99"/>
      <c r="BQ171" s="99"/>
      <c r="BR171" s="115" t="s">
        <v>3238</v>
      </c>
      <c r="BS171" s="89" t="s">
        <v>3239</v>
      </c>
      <c r="BT171" s="166">
        <v>44589</v>
      </c>
      <c r="BU171" s="83">
        <v>44621</v>
      </c>
      <c r="BV171" s="83">
        <v>44834</v>
      </c>
      <c r="BW171" s="98"/>
      <c r="BX171" s="167"/>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101"/>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0">
        <f t="shared" si="15"/>
        <v>19250000</v>
      </c>
      <c r="FE171" s="89">
        <f t="shared" si="16"/>
        <v>44834</v>
      </c>
      <c r="FF171" s="56" t="str">
        <f t="shared" ca="1" si="17"/>
        <v>EN EJECUCION</v>
      </c>
      <c r="FG171" s="99"/>
      <c r="FH171" s="99"/>
      <c r="FI171" s="102"/>
      <c r="FJ171" s="92" t="s">
        <v>867</v>
      </c>
    </row>
    <row r="172" spans="1:166" ht="15">
      <c r="A172" s="55">
        <v>69413</v>
      </c>
      <c r="B172" s="55" t="s">
        <v>2002</v>
      </c>
      <c r="C172" s="53" t="s">
        <v>2003</v>
      </c>
      <c r="D172" s="103" t="s">
        <v>2876</v>
      </c>
      <c r="E172" s="103"/>
      <c r="F172" s="3">
        <v>171</v>
      </c>
      <c r="G172" s="54" t="s">
        <v>2170</v>
      </c>
      <c r="H172" s="55">
        <v>87</v>
      </c>
      <c r="I172" s="56" t="s">
        <v>2006</v>
      </c>
      <c r="J172" s="103" t="s">
        <v>2877</v>
      </c>
      <c r="K172" s="57" t="s">
        <v>2878</v>
      </c>
      <c r="L172" s="58" t="s">
        <v>2879</v>
      </c>
      <c r="M172" s="59" t="s">
        <v>2010</v>
      </c>
      <c r="N172" s="59" t="s">
        <v>2058</v>
      </c>
      <c r="O172" s="59">
        <v>436</v>
      </c>
      <c r="P172" s="60">
        <v>44580</v>
      </c>
      <c r="Q172" s="59">
        <v>231000000</v>
      </c>
      <c r="R172" s="116" t="s">
        <v>2524</v>
      </c>
      <c r="S172" s="104" t="s">
        <v>2525</v>
      </c>
      <c r="T172" s="63" t="s">
        <v>2014</v>
      </c>
      <c r="U172" s="57"/>
      <c r="V172" s="57"/>
      <c r="W172" s="57"/>
      <c r="X172" s="164"/>
      <c r="Y172" s="164"/>
      <c r="Z172" s="164"/>
      <c r="AA172" s="164"/>
      <c r="AB172" s="164"/>
      <c r="AC172" s="63" t="s">
        <v>2014</v>
      </c>
      <c r="AD172" s="57"/>
      <c r="AE172" s="57"/>
      <c r="AF172" s="57"/>
      <c r="AG172" s="57"/>
      <c r="AH172" s="65">
        <f t="shared" si="13"/>
        <v>231000000</v>
      </c>
      <c r="AI172" s="66" t="s">
        <v>2150</v>
      </c>
      <c r="AJ172" s="67" t="s">
        <v>1169</v>
      </c>
      <c r="AK172" s="68" t="s">
        <v>3240</v>
      </c>
      <c r="AL172" s="69" t="s">
        <v>2017</v>
      </c>
      <c r="AM172" s="59">
        <v>53117792</v>
      </c>
      <c r="AN172" s="59">
        <v>1</v>
      </c>
      <c r="AO172" s="61" t="s">
        <v>2062</v>
      </c>
      <c r="AP172" s="94">
        <v>31252</v>
      </c>
      <c r="AQ172" s="72">
        <f t="shared" si="18"/>
        <v>36.463013698630135</v>
      </c>
      <c r="AR172" s="62"/>
      <c r="AS172" s="66"/>
      <c r="AT172" s="57"/>
      <c r="AU172" s="62" t="s">
        <v>3018</v>
      </c>
      <c r="AV172" s="62" t="s">
        <v>3241</v>
      </c>
      <c r="AW172" s="66">
        <v>3002412243</v>
      </c>
      <c r="AX172" t="s">
        <v>3242</v>
      </c>
      <c r="AY172" s="75">
        <v>44587</v>
      </c>
      <c r="AZ172" s="165">
        <v>19250000</v>
      </c>
      <c r="BA172" s="77">
        <v>2750000</v>
      </c>
      <c r="BB172" s="3" t="s">
        <v>2884</v>
      </c>
      <c r="BC172" s="3">
        <v>7</v>
      </c>
      <c r="BD172" s="3"/>
      <c r="BE172" s="79">
        <f t="shared" si="14"/>
        <v>210</v>
      </c>
      <c r="BF172" s="96" t="s">
        <v>2885</v>
      </c>
      <c r="BG172" s="112" t="s">
        <v>2886</v>
      </c>
      <c r="BH172" s="163">
        <v>3</v>
      </c>
      <c r="BI172" s="82">
        <v>477</v>
      </c>
      <c r="BJ172" s="83">
        <v>44587</v>
      </c>
      <c r="BK172" s="82">
        <v>19250000</v>
      </c>
      <c r="BL172" s="98"/>
      <c r="BM172" s="99"/>
      <c r="BN172" s="99"/>
      <c r="BO172" s="99"/>
      <c r="BP172" s="99"/>
      <c r="BQ172" s="99"/>
      <c r="BR172" s="115" t="s">
        <v>3243</v>
      </c>
      <c r="BS172" s="89" t="s">
        <v>3244</v>
      </c>
      <c r="BT172" s="166">
        <v>44622</v>
      </c>
      <c r="BU172" s="83">
        <v>44621</v>
      </c>
      <c r="BV172" s="83">
        <v>44834</v>
      </c>
      <c r="BW172" s="98"/>
      <c r="BX172" s="167"/>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101"/>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0">
        <f t="shared" si="15"/>
        <v>19250000</v>
      </c>
      <c r="FE172" s="89">
        <f t="shared" si="16"/>
        <v>44834</v>
      </c>
      <c r="FF172" s="56" t="str">
        <f t="shared" ca="1" si="17"/>
        <v>EN EJECUCION</v>
      </c>
      <c r="FG172" s="99"/>
      <c r="FH172" s="99"/>
      <c r="FI172" s="102"/>
      <c r="FJ172" s="92" t="s">
        <v>867</v>
      </c>
    </row>
    <row r="173" spans="1:166" ht="15">
      <c r="A173" s="55">
        <v>69413</v>
      </c>
      <c r="B173" s="55" t="s">
        <v>2002</v>
      </c>
      <c r="C173" s="53" t="s">
        <v>2003</v>
      </c>
      <c r="D173" s="103" t="s">
        <v>2876</v>
      </c>
      <c r="E173" s="103"/>
      <c r="F173" s="3">
        <v>172</v>
      </c>
      <c r="G173" s="54" t="s">
        <v>2170</v>
      </c>
      <c r="H173" s="55">
        <v>84</v>
      </c>
      <c r="I173" s="56" t="s">
        <v>2006</v>
      </c>
      <c r="J173" s="103" t="s">
        <v>2877</v>
      </c>
      <c r="K173" s="57" t="s">
        <v>2878</v>
      </c>
      <c r="L173" s="58" t="s">
        <v>2879</v>
      </c>
      <c r="M173" s="59" t="s">
        <v>2010</v>
      </c>
      <c r="N173" s="59" t="s">
        <v>2058</v>
      </c>
      <c r="O173" s="59">
        <v>436</v>
      </c>
      <c r="P173" s="60">
        <v>44580</v>
      </c>
      <c r="Q173" s="59">
        <v>231000000</v>
      </c>
      <c r="R173" s="116" t="s">
        <v>2524</v>
      </c>
      <c r="S173" s="104" t="s">
        <v>2525</v>
      </c>
      <c r="T173" s="63" t="s">
        <v>2014</v>
      </c>
      <c r="U173" s="57"/>
      <c r="V173" s="57"/>
      <c r="W173" s="57"/>
      <c r="X173" s="164"/>
      <c r="Y173" s="164"/>
      <c r="Z173" s="164"/>
      <c r="AA173" s="164"/>
      <c r="AB173" s="164"/>
      <c r="AC173" s="63" t="s">
        <v>2014</v>
      </c>
      <c r="AD173" s="57"/>
      <c r="AE173" s="57"/>
      <c r="AF173" s="57"/>
      <c r="AG173" s="57"/>
      <c r="AH173" s="65">
        <f t="shared" si="13"/>
        <v>231000000</v>
      </c>
      <c r="AI173" s="66" t="s">
        <v>2150</v>
      </c>
      <c r="AJ173" s="67" t="s">
        <v>1172</v>
      </c>
      <c r="AK173" s="68" t="s">
        <v>1174</v>
      </c>
      <c r="AL173" s="69" t="s">
        <v>2017</v>
      </c>
      <c r="AM173" s="59">
        <v>80816982</v>
      </c>
      <c r="AN173" s="59">
        <v>1</v>
      </c>
      <c r="AO173" s="61" t="s">
        <v>2018</v>
      </c>
      <c r="AP173" s="94">
        <v>30857</v>
      </c>
      <c r="AQ173" s="72">
        <f t="shared" si="18"/>
        <v>37.545205479452058</v>
      </c>
      <c r="AR173" s="62"/>
      <c r="AS173" s="66"/>
      <c r="AT173" s="57"/>
      <c r="AU173" s="62" t="s">
        <v>2901</v>
      </c>
      <c r="AV173" s="62" t="s">
        <v>3245</v>
      </c>
      <c r="AW173" s="66">
        <v>3108898902</v>
      </c>
      <c r="AX173" t="s">
        <v>3246</v>
      </c>
      <c r="AY173" s="75">
        <v>44587</v>
      </c>
      <c r="AZ173" s="165">
        <v>19250000</v>
      </c>
      <c r="BA173" s="77">
        <v>2750000</v>
      </c>
      <c r="BB173" s="3" t="s">
        <v>2884</v>
      </c>
      <c r="BC173" s="3">
        <v>7</v>
      </c>
      <c r="BD173" s="3"/>
      <c r="BE173" s="79">
        <f t="shared" si="14"/>
        <v>210</v>
      </c>
      <c r="BF173" s="96" t="s">
        <v>2885</v>
      </c>
      <c r="BG173" s="112" t="s">
        <v>2886</v>
      </c>
      <c r="BH173" s="163">
        <v>3</v>
      </c>
      <c r="BI173" s="82">
        <v>499</v>
      </c>
      <c r="BJ173" s="83">
        <v>44588</v>
      </c>
      <c r="BK173" s="82">
        <v>19250000</v>
      </c>
      <c r="BL173" s="98"/>
      <c r="BM173" s="99"/>
      <c r="BN173" s="99"/>
      <c r="BO173" s="99"/>
      <c r="BP173" s="99"/>
      <c r="BQ173" s="99"/>
      <c r="BR173" s="115" t="s">
        <v>3247</v>
      </c>
      <c r="BS173" s="89" t="s">
        <v>3248</v>
      </c>
      <c r="BT173" s="166">
        <v>44627</v>
      </c>
      <c r="BU173" s="83">
        <v>44621</v>
      </c>
      <c r="BV173" s="83">
        <v>44834</v>
      </c>
      <c r="BW173" s="98"/>
      <c r="BX173" s="167"/>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101"/>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0">
        <f t="shared" si="15"/>
        <v>19250000</v>
      </c>
      <c r="FE173" s="89">
        <f t="shared" si="16"/>
        <v>44834</v>
      </c>
      <c r="FF173" s="56" t="str">
        <f t="shared" ca="1" si="17"/>
        <v>EN EJECUCION</v>
      </c>
      <c r="FG173" s="99"/>
      <c r="FH173" s="99"/>
      <c r="FI173" s="102"/>
      <c r="FJ173" s="92" t="s">
        <v>867</v>
      </c>
    </row>
    <row r="174" spans="1:166" ht="15">
      <c r="A174" s="55">
        <v>69413</v>
      </c>
      <c r="B174" s="55" t="s">
        <v>2002</v>
      </c>
      <c r="C174" s="53" t="s">
        <v>2003</v>
      </c>
      <c r="D174" s="103" t="s">
        <v>2876</v>
      </c>
      <c r="E174" s="103"/>
      <c r="F174" s="3">
        <v>173</v>
      </c>
      <c r="G174" s="54" t="s">
        <v>2170</v>
      </c>
      <c r="H174" s="55">
        <v>91</v>
      </c>
      <c r="I174" s="56" t="s">
        <v>2006</v>
      </c>
      <c r="J174" s="103" t="s">
        <v>2877</v>
      </c>
      <c r="K174" s="57" t="s">
        <v>2878</v>
      </c>
      <c r="L174" s="58" t="s">
        <v>2879</v>
      </c>
      <c r="M174" s="59" t="s">
        <v>2010</v>
      </c>
      <c r="N174" s="59" t="s">
        <v>2058</v>
      </c>
      <c r="O174" s="59">
        <v>436</v>
      </c>
      <c r="P174" s="60">
        <v>44580</v>
      </c>
      <c r="Q174" s="59">
        <v>231000000</v>
      </c>
      <c r="R174" s="116" t="s">
        <v>2524</v>
      </c>
      <c r="S174" s="104" t="s">
        <v>2525</v>
      </c>
      <c r="T174" s="63" t="s">
        <v>2014</v>
      </c>
      <c r="U174" s="57"/>
      <c r="V174" s="57"/>
      <c r="W174" s="57"/>
      <c r="X174" s="164"/>
      <c r="Y174" s="164"/>
      <c r="Z174" s="164"/>
      <c r="AA174" s="164"/>
      <c r="AB174" s="164"/>
      <c r="AC174" s="63" t="s">
        <v>2014</v>
      </c>
      <c r="AD174" s="57"/>
      <c r="AE174" s="57"/>
      <c r="AF174" s="57"/>
      <c r="AG174" s="57"/>
      <c r="AH174" s="65">
        <f t="shared" si="13"/>
        <v>231000000</v>
      </c>
      <c r="AI174" s="66" t="s">
        <v>2150</v>
      </c>
      <c r="AJ174" s="67" t="s">
        <v>1175</v>
      </c>
      <c r="AK174" s="68" t="s">
        <v>3249</v>
      </c>
      <c r="AL174" s="69" t="s">
        <v>2017</v>
      </c>
      <c r="AM174" s="59">
        <v>1013634735</v>
      </c>
      <c r="AN174" s="59">
        <v>4</v>
      </c>
      <c r="AO174" s="61" t="s">
        <v>2018</v>
      </c>
      <c r="AP174" s="94">
        <v>33852</v>
      </c>
      <c r="AQ174" s="72">
        <f t="shared" si="18"/>
        <v>29.339726027397262</v>
      </c>
      <c r="AR174" s="62"/>
      <c r="AS174" s="66"/>
      <c r="AT174" s="57"/>
      <c r="AU174" s="62" t="s">
        <v>3250</v>
      </c>
      <c r="AV174" s="62" t="s">
        <v>3251</v>
      </c>
      <c r="AW174" s="66">
        <v>3112634569</v>
      </c>
      <c r="AX174" t="s">
        <v>3252</v>
      </c>
      <c r="AY174" s="75">
        <v>44588</v>
      </c>
      <c r="AZ174" s="165">
        <v>19250000</v>
      </c>
      <c r="BA174" s="77">
        <v>2750000</v>
      </c>
      <c r="BB174" s="3" t="s">
        <v>2884</v>
      </c>
      <c r="BC174" s="3">
        <v>7</v>
      </c>
      <c r="BD174" s="3"/>
      <c r="BE174" s="79">
        <f t="shared" si="14"/>
        <v>210</v>
      </c>
      <c r="BF174" s="96" t="s">
        <v>2885</v>
      </c>
      <c r="BG174" s="112" t="s">
        <v>2886</v>
      </c>
      <c r="BH174" s="163">
        <v>3</v>
      </c>
      <c r="BI174" s="82">
        <v>540</v>
      </c>
      <c r="BJ174" s="83">
        <v>44589</v>
      </c>
      <c r="BK174" s="82">
        <v>19250000</v>
      </c>
      <c r="BL174" s="98"/>
      <c r="BM174" s="99"/>
      <c r="BN174" s="99"/>
      <c r="BO174" s="99"/>
      <c r="BP174" s="99"/>
      <c r="BQ174" s="99"/>
      <c r="BR174" s="115" t="s">
        <v>3253</v>
      </c>
      <c r="BS174" s="89" t="s">
        <v>3254</v>
      </c>
      <c r="BT174" s="166">
        <v>44627</v>
      </c>
      <c r="BU174" s="83">
        <v>44621</v>
      </c>
      <c r="BV174" s="83">
        <v>44834</v>
      </c>
      <c r="BW174" s="98"/>
      <c r="BX174" s="167"/>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101"/>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0">
        <f t="shared" si="15"/>
        <v>19250000</v>
      </c>
      <c r="FE174" s="89">
        <f t="shared" si="16"/>
        <v>44834</v>
      </c>
      <c r="FF174" s="56" t="str">
        <f t="shared" ca="1" si="17"/>
        <v>EN EJECUCION</v>
      </c>
      <c r="FG174" s="99"/>
      <c r="FH174" s="99"/>
      <c r="FI174" s="102"/>
      <c r="FJ174" s="92" t="s">
        <v>867</v>
      </c>
    </row>
    <row r="175" spans="1:166" ht="15">
      <c r="A175" s="3">
        <v>70136</v>
      </c>
      <c r="B175" s="3" t="s">
        <v>2002</v>
      </c>
      <c r="C175" s="53" t="s">
        <v>2003</v>
      </c>
      <c r="D175" s="53" t="s">
        <v>2143</v>
      </c>
      <c r="E175" s="53"/>
      <c r="F175" s="3">
        <v>174</v>
      </c>
      <c r="G175" s="54" t="s">
        <v>2144</v>
      </c>
      <c r="H175" s="55">
        <v>45</v>
      </c>
      <c r="I175" s="56" t="s">
        <v>2006</v>
      </c>
      <c r="J175" s="53" t="s">
        <v>2145</v>
      </c>
      <c r="K175" s="57" t="s">
        <v>2146</v>
      </c>
      <c r="L175" s="58" t="s">
        <v>2147</v>
      </c>
      <c r="M175" s="59" t="s">
        <v>2010</v>
      </c>
      <c r="N175" s="59" t="s">
        <v>2011</v>
      </c>
      <c r="O175" s="59">
        <v>206</v>
      </c>
      <c r="P175" s="60">
        <v>44568</v>
      </c>
      <c r="Q175" s="59">
        <v>145600000</v>
      </c>
      <c r="R175" s="61" t="s">
        <v>2148</v>
      </c>
      <c r="S175" s="62" t="s">
        <v>2149</v>
      </c>
      <c r="T175" s="63" t="s">
        <v>2014</v>
      </c>
      <c r="U175" s="57"/>
      <c r="V175" s="57"/>
      <c r="W175" s="57"/>
      <c r="X175" s="164"/>
      <c r="Y175" s="164"/>
      <c r="Z175" s="164"/>
      <c r="AA175" s="164"/>
      <c r="AB175" s="164"/>
      <c r="AC175" s="63" t="s">
        <v>2014</v>
      </c>
      <c r="AD175" s="57"/>
      <c r="AE175" s="57"/>
      <c r="AF175" s="57"/>
      <c r="AG175" s="57"/>
      <c r="AH175" s="65">
        <f t="shared" si="13"/>
        <v>145600000</v>
      </c>
      <c r="AI175" s="66" t="s">
        <v>2150</v>
      </c>
      <c r="AJ175" s="67" t="s">
        <v>1178</v>
      </c>
      <c r="AK175" s="68" t="s">
        <v>1180</v>
      </c>
      <c r="AL175" s="69" t="s">
        <v>2017</v>
      </c>
      <c r="AM175" s="59">
        <v>52872238</v>
      </c>
      <c r="AN175" s="59">
        <v>6</v>
      </c>
      <c r="AO175" s="61" t="s">
        <v>2062</v>
      </c>
      <c r="AP175" s="94">
        <v>29860</v>
      </c>
      <c r="AQ175" s="72">
        <f t="shared" si="18"/>
        <v>40.276712328767125</v>
      </c>
      <c r="AR175" s="62"/>
      <c r="AS175" s="66"/>
      <c r="AT175" s="57"/>
      <c r="AU175" s="62" t="s">
        <v>3255</v>
      </c>
      <c r="AV175" s="62" t="s">
        <v>3256</v>
      </c>
      <c r="AW175" s="66">
        <v>3136108339</v>
      </c>
      <c r="AX175" t="s">
        <v>3257</v>
      </c>
      <c r="AY175" s="75">
        <v>44589</v>
      </c>
      <c r="AZ175" s="165">
        <v>36400000</v>
      </c>
      <c r="BA175" s="77">
        <v>4550000</v>
      </c>
      <c r="BB175" s="3" t="s">
        <v>2034</v>
      </c>
      <c r="BC175" s="3">
        <v>8</v>
      </c>
      <c r="BD175" s="3"/>
      <c r="BE175" s="79">
        <f t="shared" si="14"/>
        <v>240</v>
      </c>
      <c r="BF175" s="96" t="s">
        <v>2154</v>
      </c>
      <c r="BG175" s="112" t="s">
        <v>2155</v>
      </c>
      <c r="BH175" s="216">
        <v>1</v>
      </c>
      <c r="BI175" s="82">
        <v>544</v>
      </c>
      <c r="BJ175" s="83">
        <v>44589</v>
      </c>
      <c r="BK175" s="82">
        <v>36400000</v>
      </c>
      <c r="BL175" s="98"/>
      <c r="BM175" s="99"/>
      <c r="BN175" s="99"/>
      <c r="BO175" s="99"/>
      <c r="BP175" s="99"/>
      <c r="BQ175" s="99"/>
      <c r="BR175" s="115" t="s">
        <v>3258</v>
      </c>
      <c r="BS175" s="89" t="s">
        <v>3259</v>
      </c>
      <c r="BT175" s="166">
        <v>44590</v>
      </c>
      <c r="BU175" s="83">
        <v>44593</v>
      </c>
      <c r="BV175" s="83">
        <v>44834</v>
      </c>
      <c r="BW175" s="98"/>
      <c r="BX175" s="167"/>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101"/>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0">
        <f t="shared" si="15"/>
        <v>36400000</v>
      </c>
      <c r="FE175" s="89">
        <f t="shared" si="16"/>
        <v>44834</v>
      </c>
      <c r="FF175" s="56" t="str">
        <f t="shared" ca="1" si="17"/>
        <v>EN EJECUCION</v>
      </c>
      <c r="FG175" s="99"/>
      <c r="FH175" s="99"/>
      <c r="FI175" s="102"/>
      <c r="FJ175" s="92" t="s">
        <v>181</v>
      </c>
    </row>
    <row r="176" spans="1:166" ht="15">
      <c r="A176" s="55">
        <v>68861</v>
      </c>
      <c r="B176" s="55" t="s">
        <v>2002</v>
      </c>
      <c r="C176" s="53" t="s">
        <v>2003</v>
      </c>
      <c r="D176" s="103" t="s">
        <v>3260</v>
      </c>
      <c r="E176" s="103"/>
      <c r="F176" s="3">
        <v>175</v>
      </c>
      <c r="G176" s="54" t="s">
        <v>2580</v>
      </c>
      <c r="H176" s="55">
        <v>20</v>
      </c>
      <c r="I176" s="56" t="s">
        <v>2006</v>
      </c>
      <c r="J176" s="103" t="s">
        <v>3261</v>
      </c>
      <c r="K176" s="57" t="s">
        <v>2582</v>
      </c>
      <c r="L176" s="58" t="s">
        <v>3262</v>
      </c>
      <c r="M176" s="59" t="s">
        <v>2010</v>
      </c>
      <c r="N176" s="59" t="s">
        <v>2011</v>
      </c>
      <c r="O176" s="59">
        <v>378</v>
      </c>
      <c r="P176" s="60">
        <v>44578</v>
      </c>
      <c r="Q176" s="59">
        <v>37600000</v>
      </c>
      <c r="R176" s="116" t="s">
        <v>2584</v>
      </c>
      <c r="S176" s="104" t="s">
        <v>2585</v>
      </c>
      <c r="T176" s="63" t="s">
        <v>2014</v>
      </c>
      <c r="U176" s="57"/>
      <c r="V176" s="57"/>
      <c r="W176" s="57"/>
      <c r="X176" s="164"/>
      <c r="Y176" s="164"/>
      <c r="Z176" s="164"/>
      <c r="AA176" s="164"/>
      <c r="AB176" s="164"/>
      <c r="AC176" s="63" t="s">
        <v>2014</v>
      </c>
      <c r="AD176" s="57"/>
      <c r="AE176" s="57"/>
      <c r="AF176" s="57"/>
      <c r="AG176" s="57"/>
      <c r="AH176" s="65">
        <f t="shared" si="13"/>
        <v>37600000</v>
      </c>
      <c r="AI176" s="66" t="s">
        <v>2173</v>
      </c>
      <c r="AJ176" s="67" t="s">
        <v>1182</v>
      </c>
      <c r="AK176" s="68" t="s">
        <v>1185</v>
      </c>
      <c r="AL176" s="69" t="s">
        <v>2017</v>
      </c>
      <c r="AM176" s="59">
        <v>79986268</v>
      </c>
      <c r="AN176" s="59">
        <v>5</v>
      </c>
      <c r="AO176" s="61" t="s">
        <v>2018</v>
      </c>
      <c r="AP176" s="94">
        <v>28878</v>
      </c>
      <c r="AQ176" s="72">
        <f t="shared" si="18"/>
        <v>42.967123287671235</v>
      </c>
      <c r="AR176" s="62"/>
      <c r="AS176" s="66"/>
      <c r="AT176" s="57"/>
      <c r="AU176" s="62" t="s">
        <v>3263</v>
      </c>
      <c r="AV176" s="62" t="s">
        <v>3264</v>
      </c>
      <c r="AW176" s="66">
        <v>3123402650</v>
      </c>
      <c r="AX176" t="s">
        <v>3265</v>
      </c>
      <c r="AY176" s="75">
        <v>44586</v>
      </c>
      <c r="AZ176" s="165">
        <v>37600000</v>
      </c>
      <c r="BA176" s="77">
        <v>4700000</v>
      </c>
      <c r="BB176" s="3" t="s">
        <v>2034</v>
      </c>
      <c r="BC176" s="3">
        <v>8</v>
      </c>
      <c r="BD176" s="3"/>
      <c r="BE176" s="79">
        <f t="shared" si="14"/>
        <v>240</v>
      </c>
      <c r="BF176" s="56" t="s">
        <v>2588</v>
      </c>
      <c r="BG176" s="80">
        <v>20226620001343</v>
      </c>
      <c r="BH176" s="163">
        <v>1</v>
      </c>
      <c r="BI176" s="82">
        <v>418</v>
      </c>
      <c r="BJ176" s="83">
        <v>44586</v>
      </c>
      <c r="BK176" s="82">
        <v>37600000</v>
      </c>
      <c r="BL176" s="98"/>
      <c r="BM176" s="99"/>
      <c r="BN176" s="99"/>
      <c r="BO176" s="99"/>
      <c r="BP176" s="99"/>
      <c r="BQ176" s="99"/>
      <c r="BR176" s="115" t="s">
        <v>3266</v>
      </c>
      <c r="BS176" s="89" t="s">
        <v>3267</v>
      </c>
      <c r="BT176" s="166">
        <v>44592</v>
      </c>
      <c r="BU176" s="83">
        <v>44593</v>
      </c>
      <c r="BV176" s="83">
        <v>44834</v>
      </c>
      <c r="BW176" s="98"/>
      <c r="BX176" s="167"/>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101"/>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0">
        <f t="shared" si="15"/>
        <v>37600000</v>
      </c>
      <c r="FE176" s="89">
        <f t="shared" si="16"/>
        <v>44834</v>
      </c>
      <c r="FF176" s="56" t="str">
        <f t="shared" ca="1" si="17"/>
        <v>EN EJECUCION</v>
      </c>
      <c r="FG176" s="99"/>
      <c r="FH176" s="99"/>
      <c r="FI176" s="102"/>
      <c r="FJ176" s="92" t="s">
        <v>1189</v>
      </c>
    </row>
    <row r="177" spans="1:166" ht="15">
      <c r="A177" s="55">
        <v>69792</v>
      </c>
      <c r="B177" s="55" t="s">
        <v>2002</v>
      </c>
      <c r="C177" s="53" t="s">
        <v>2003</v>
      </c>
      <c r="D177" s="103" t="s">
        <v>3268</v>
      </c>
      <c r="E177" s="103"/>
      <c r="F177" s="3">
        <v>176</v>
      </c>
      <c r="G177" s="54" t="s">
        <v>3131</v>
      </c>
      <c r="H177" s="55">
        <v>37</v>
      </c>
      <c r="I177" s="56" t="s">
        <v>2006</v>
      </c>
      <c r="J177" s="103" t="s">
        <v>3132</v>
      </c>
      <c r="K177" s="57" t="s">
        <v>2008</v>
      </c>
      <c r="L177" s="58" t="s">
        <v>3133</v>
      </c>
      <c r="M177" s="59" t="s">
        <v>2010</v>
      </c>
      <c r="N177" s="59" t="s">
        <v>2011</v>
      </c>
      <c r="O177" s="59">
        <v>413</v>
      </c>
      <c r="P177" s="60">
        <v>44579</v>
      </c>
      <c r="Q177" s="59">
        <v>254800000</v>
      </c>
      <c r="R177" s="116" t="s">
        <v>3134</v>
      </c>
      <c r="S177" s="104" t="s">
        <v>3135</v>
      </c>
      <c r="T177" s="63" t="s">
        <v>2014</v>
      </c>
      <c r="U177" s="57"/>
      <c r="V177" s="57"/>
      <c r="W177" s="57"/>
      <c r="X177" s="164"/>
      <c r="Y177" s="164"/>
      <c r="Z177" s="164"/>
      <c r="AA177" s="164"/>
      <c r="AB177" s="164"/>
      <c r="AC177" s="63" t="s">
        <v>2014</v>
      </c>
      <c r="AD177" s="57"/>
      <c r="AE177" s="57"/>
      <c r="AF177" s="57"/>
      <c r="AG177" s="57"/>
      <c r="AH177" s="65">
        <f t="shared" si="13"/>
        <v>254800000</v>
      </c>
      <c r="AI177" s="66" t="s">
        <v>2188</v>
      </c>
      <c r="AJ177" s="67" t="s">
        <v>1190</v>
      </c>
      <c r="AK177" s="68" t="s">
        <v>3269</v>
      </c>
      <c r="AL177" s="69" t="s">
        <v>2017</v>
      </c>
      <c r="AM177" s="59">
        <v>39533107</v>
      </c>
      <c r="AN177" s="59">
        <v>9</v>
      </c>
      <c r="AO177" s="61" t="s">
        <v>2062</v>
      </c>
      <c r="AP177" s="94">
        <v>23593</v>
      </c>
      <c r="AQ177" s="72">
        <f t="shared" si="18"/>
        <v>57.446575342465756</v>
      </c>
      <c r="AR177" s="62"/>
      <c r="AS177" s="66"/>
      <c r="AT177" s="57"/>
      <c r="AU177" s="62" t="s">
        <v>3270</v>
      </c>
      <c r="AV177" s="62" t="s">
        <v>3271</v>
      </c>
      <c r="AW177" s="66">
        <v>3197960454</v>
      </c>
      <c r="AX177" t="s">
        <v>3272</v>
      </c>
      <c r="AY177" s="75">
        <v>44589</v>
      </c>
      <c r="AZ177" s="165">
        <v>36400000</v>
      </c>
      <c r="BA177" s="77">
        <v>4550000</v>
      </c>
      <c r="BB177" s="3" t="s">
        <v>2034</v>
      </c>
      <c r="BC177" s="3">
        <v>8</v>
      </c>
      <c r="BD177" s="3"/>
      <c r="BE177" s="79">
        <f t="shared" si="14"/>
        <v>240</v>
      </c>
      <c r="BF177" s="56" t="s">
        <v>2016</v>
      </c>
      <c r="BG177" s="80">
        <v>20226620001253</v>
      </c>
      <c r="BH177" s="163">
        <v>2</v>
      </c>
      <c r="BI177" s="82">
        <v>551</v>
      </c>
      <c r="BJ177" s="83">
        <v>44589</v>
      </c>
      <c r="BK177" s="82">
        <v>36400000</v>
      </c>
      <c r="BL177" s="98"/>
      <c r="BM177" s="99"/>
      <c r="BN177" s="99"/>
      <c r="BO177" s="99"/>
      <c r="BP177" s="99"/>
      <c r="BQ177" s="99"/>
      <c r="BR177" s="115" t="s">
        <v>3273</v>
      </c>
      <c r="BS177" s="89" t="s">
        <v>3274</v>
      </c>
      <c r="BT177" s="166">
        <v>44592</v>
      </c>
      <c r="BU177" s="83">
        <v>44593</v>
      </c>
      <c r="BV177" s="83">
        <v>44834</v>
      </c>
      <c r="BW177" s="98"/>
      <c r="BX177" s="167"/>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101"/>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0">
        <f t="shared" si="15"/>
        <v>36400000</v>
      </c>
      <c r="FE177" s="89">
        <f t="shared" si="16"/>
        <v>44834</v>
      </c>
      <c r="FF177" s="56" t="str">
        <f t="shared" ca="1" si="17"/>
        <v>EN EJECUCION</v>
      </c>
      <c r="FG177" s="99"/>
      <c r="FH177" s="99"/>
      <c r="FI177" s="102"/>
      <c r="FJ177" s="92" t="s">
        <v>1195</v>
      </c>
    </row>
    <row r="178" spans="1:166" ht="15">
      <c r="A178" s="55">
        <v>69792</v>
      </c>
      <c r="B178" s="55" t="s">
        <v>2002</v>
      </c>
      <c r="C178" s="53" t="s">
        <v>2003</v>
      </c>
      <c r="D178" s="103" t="s">
        <v>3268</v>
      </c>
      <c r="E178" s="103"/>
      <c r="F178" s="3">
        <v>177</v>
      </c>
      <c r="G178" s="54" t="s">
        <v>3131</v>
      </c>
      <c r="H178" s="55">
        <v>31</v>
      </c>
      <c r="I178" s="56" t="s">
        <v>2006</v>
      </c>
      <c r="J178" s="103" t="s">
        <v>3132</v>
      </c>
      <c r="K178" s="57" t="s">
        <v>2008</v>
      </c>
      <c r="L178" s="58" t="s">
        <v>3133</v>
      </c>
      <c r="M178" s="59" t="s">
        <v>2010</v>
      </c>
      <c r="N178" s="59" t="s">
        <v>2011</v>
      </c>
      <c r="O178" s="59">
        <v>413</v>
      </c>
      <c r="P178" s="60">
        <v>44579</v>
      </c>
      <c r="Q178" s="59">
        <v>254800000</v>
      </c>
      <c r="R178" s="116" t="s">
        <v>3134</v>
      </c>
      <c r="S178" s="104" t="s">
        <v>3135</v>
      </c>
      <c r="T178" s="63" t="s">
        <v>2014</v>
      </c>
      <c r="U178" s="57"/>
      <c r="V178" s="57"/>
      <c r="W178" s="57"/>
      <c r="X178" s="164"/>
      <c r="Y178" s="164"/>
      <c r="Z178" s="164"/>
      <c r="AA178" s="164"/>
      <c r="AB178" s="164"/>
      <c r="AC178" s="63" t="s">
        <v>2014</v>
      </c>
      <c r="AD178" s="57"/>
      <c r="AE178" s="57"/>
      <c r="AF178" s="57"/>
      <c r="AG178" s="57"/>
      <c r="AH178" s="65">
        <f t="shared" si="13"/>
        <v>254800000</v>
      </c>
      <c r="AI178" s="66" t="s">
        <v>2188</v>
      </c>
      <c r="AJ178" s="67" t="s">
        <v>1196</v>
      </c>
      <c r="AK178" s="68" t="s">
        <v>3275</v>
      </c>
      <c r="AL178" s="69" t="s">
        <v>2017</v>
      </c>
      <c r="AM178" s="59">
        <v>1018509220</v>
      </c>
      <c r="AN178" s="59">
        <v>7</v>
      </c>
      <c r="AO178" s="61" t="s">
        <v>2062</v>
      </c>
      <c r="AP178" s="94">
        <v>36179</v>
      </c>
      <c r="AQ178" s="72">
        <f t="shared" si="18"/>
        <v>22.964383561643835</v>
      </c>
      <c r="AR178" s="62"/>
      <c r="AS178" s="66"/>
      <c r="AT178" s="57"/>
      <c r="AU178" s="62" t="s">
        <v>3276</v>
      </c>
      <c r="AV178" s="62" t="s">
        <v>3277</v>
      </c>
      <c r="AW178" s="66">
        <v>3193981549</v>
      </c>
      <c r="AX178" t="s">
        <v>3278</v>
      </c>
      <c r="AY178" s="75">
        <v>44588</v>
      </c>
      <c r="AZ178" s="165">
        <v>36400000</v>
      </c>
      <c r="BA178" s="77">
        <v>4550000</v>
      </c>
      <c r="BB178" s="3" t="s">
        <v>2034</v>
      </c>
      <c r="BC178" s="3">
        <v>8</v>
      </c>
      <c r="BD178" s="3"/>
      <c r="BE178" s="79">
        <f t="shared" si="14"/>
        <v>240</v>
      </c>
      <c r="BF178" s="56" t="s">
        <v>2016</v>
      </c>
      <c r="BG178" s="80">
        <v>20226620001253</v>
      </c>
      <c r="BH178" s="163">
        <v>2</v>
      </c>
      <c r="BI178" s="82">
        <v>508</v>
      </c>
      <c r="BJ178" s="83">
        <v>44588</v>
      </c>
      <c r="BK178" s="82">
        <v>36400000</v>
      </c>
      <c r="BL178" s="98"/>
      <c r="BM178" s="99"/>
      <c r="BN178" s="99"/>
      <c r="BO178" s="99"/>
      <c r="BP178" s="99"/>
      <c r="BQ178" s="99"/>
      <c r="BR178" s="115" t="s">
        <v>3279</v>
      </c>
      <c r="BS178" s="89" t="s">
        <v>3280</v>
      </c>
      <c r="BT178" s="166">
        <v>44592</v>
      </c>
      <c r="BU178" s="83">
        <v>44593</v>
      </c>
      <c r="BV178" s="83">
        <v>44834</v>
      </c>
      <c r="BW178" s="98"/>
      <c r="BX178" s="167"/>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101"/>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0">
        <f t="shared" si="15"/>
        <v>36400000</v>
      </c>
      <c r="FE178" s="89">
        <f t="shared" si="16"/>
        <v>44834</v>
      </c>
      <c r="FF178" s="56" t="str">
        <f t="shared" ca="1" si="17"/>
        <v>EN EJECUCION</v>
      </c>
      <c r="FG178" s="99"/>
      <c r="FH178" s="99"/>
      <c r="FI178" s="102"/>
      <c r="FJ178" s="92" t="s">
        <v>1195</v>
      </c>
    </row>
    <row r="179" spans="1:166" ht="15">
      <c r="A179" s="55">
        <v>69792</v>
      </c>
      <c r="B179" s="55" t="s">
        <v>2002</v>
      </c>
      <c r="C179" s="53" t="s">
        <v>2003</v>
      </c>
      <c r="D179" s="103" t="s">
        <v>3268</v>
      </c>
      <c r="E179" s="103"/>
      <c r="F179" s="3">
        <v>178</v>
      </c>
      <c r="G179" s="54" t="s">
        <v>3131</v>
      </c>
      <c r="H179" s="55">
        <v>33</v>
      </c>
      <c r="I179" s="56" t="s">
        <v>2006</v>
      </c>
      <c r="J179" s="103" t="s">
        <v>3132</v>
      </c>
      <c r="K179" s="57" t="s">
        <v>2008</v>
      </c>
      <c r="L179" s="58" t="s">
        <v>3133</v>
      </c>
      <c r="M179" s="59" t="s">
        <v>2010</v>
      </c>
      <c r="N179" s="59" t="s">
        <v>2011</v>
      </c>
      <c r="O179" s="59">
        <v>413</v>
      </c>
      <c r="P179" s="60">
        <v>44579</v>
      </c>
      <c r="Q179" s="59">
        <v>254800000</v>
      </c>
      <c r="R179" s="116" t="s">
        <v>3134</v>
      </c>
      <c r="S179" s="104" t="s">
        <v>3135</v>
      </c>
      <c r="T179" s="63" t="s">
        <v>2014</v>
      </c>
      <c r="U179" s="57"/>
      <c r="V179" s="57"/>
      <c r="W179" s="57"/>
      <c r="X179" s="164"/>
      <c r="Y179" s="164"/>
      <c r="Z179" s="164"/>
      <c r="AA179" s="164"/>
      <c r="AB179" s="164"/>
      <c r="AC179" s="63" t="s">
        <v>2014</v>
      </c>
      <c r="AD179" s="57"/>
      <c r="AE179" s="57"/>
      <c r="AF179" s="57"/>
      <c r="AG179" s="57"/>
      <c r="AH179" s="65">
        <f t="shared" si="13"/>
        <v>254800000</v>
      </c>
      <c r="AI179" s="66" t="s">
        <v>2188</v>
      </c>
      <c r="AJ179" s="67" t="s">
        <v>1199</v>
      </c>
      <c r="AK179" s="68" t="s">
        <v>3281</v>
      </c>
      <c r="AL179" s="69" t="s">
        <v>2017</v>
      </c>
      <c r="AM179" s="59">
        <v>1015426783</v>
      </c>
      <c r="AN179" s="59">
        <v>3</v>
      </c>
      <c r="AO179" s="61" t="s">
        <v>2062</v>
      </c>
      <c r="AP179" s="94">
        <v>33530</v>
      </c>
      <c r="AQ179" s="72">
        <f t="shared" si="18"/>
        <v>30.221917808219178</v>
      </c>
      <c r="AR179" s="62"/>
      <c r="AS179" s="66"/>
      <c r="AT179" s="57"/>
      <c r="AU179" s="62" t="s">
        <v>3255</v>
      </c>
      <c r="AV179" s="62" t="s">
        <v>3282</v>
      </c>
      <c r="AW179" s="66">
        <v>3204873316</v>
      </c>
      <c r="AX179" t="s">
        <v>3283</v>
      </c>
      <c r="AY179" s="75">
        <v>44587</v>
      </c>
      <c r="AZ179" s="165">
        <v>36400000</v>
      </c>
      <c r="BA179" s="77">
        <v>4550000</v>
      </c>
      <c r="BB179" s="3" t="s">
        <v>2034</v>
      </c>
      <c r="BC179" s="3">
        <v>8</v>
      </c>
      <c r="BD179" s="3"/>
      <c r="BE179" s="79">
        <f t="shared" si="14"/>
        <v>240</v>
      </c>
      <c r="BF179" s="56" t="s">
        <v>2016</v>
      </c>
      <c r="BG179" s="80">
        <v>20226620001253</v>
      </c>
      <c r="BH179" s="163">
        <v>2</v>
      </c>
      <c r="BI179" s="82">
        <v>507</v>
      </c>
      <c r="BJ179" s="83">
        <v>44588</v>
      </c>
      <c r="BK179" s="82">
        <v>36400000</v>
      </c>
      <c r="BL179" s="98"/>
      <c r="BM179" s="99"/>
      <c r="BN179" s="99"/>
      <c r="BO179" s="99"/>
      <c r="BP179" s="99"/>
      <c r="BQ179" s="99"/>
      <c r="BR179" s="115" t="s">
        <v>3284</v>
      </c>
      <c r="BS179" s="89" t="s">
        <v>3285</v>
      </c>
      <c r="BT179" s="166">
        <v>44592</v>
      </c>
      <c r="BU179" s="83">
        <v>44593</v>
      </c>
      <c r="BV179" s="83">
        <v>44834</v>
      </c>
      <c r="BW179" s="98"/>
      <c r="BX179" s="167"/>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101"/>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0">
        <f t="shared" si="15"/>
        <v>36400000</v>
      </c>
      <c r="FE179" s="89">
        <f t="shared" si="16"/>
        <v>44834</v>
      </c>
      <c r="FF179" s="56" t="str">
        <f t="shared" ca="1" si="17"/>
        <v>EN EJECUCION</v>
      </c>
      <c r="FG179" s="99"/>
      <c r="FH179" s="99"/>
      <c r="FI179" s="102"/>
      <c r="FJ179" s="92" t="s">
        <v>1195</v>
      </c>
    </row>
    <row r="180" spans="1:166" ht="15">
      <c r="A180" s="55">
        <v>69792</v>
      </c>
      <c r="B180" s="55" t="s">
        <v>2002</v>
      </c>
      <c r="C180" s="53" t="s">
        <v>2003</v>
      </c>
      <c r="D180" s="103" t="s">
        <v>3268</v>
      </c>
      <c r="E180" s="103"/>
      <c r="F180" s="3">
        <v>179</v>
      </c>
      <c r="G180" s="54" t="s">
        <v>3131</v>
      </c>
      <c r="H180" s="55">
        <v>34</v>
      </c>
      <c r="I180" s="56" t="s">
        <v>2006</v>
      </c>
      <c r="J180" s="103" t="s">
        <v>3132</v>
      </c>
      <c r="K180" s="57" t="s">
        <v>2008</v>
      </c>
      <c r="L180" s="58" t="s">
        <v>3133</v>
      </c>
      <c r="M180" s="59" t="s">
        <v>2010</v>
      </c>
      <c r="N180" s="59" t="s">
        <v>2011</v>
      </c>
      <c r="O180" s="59">
        <v>413</v>
      </c>
      <c r="P180" s="60">
        <v>44579</v>
      </c>
      <c r="Q180" s="59">
        <v>254800000</v>
      </c>
      <c r="R180" s="116" t="s">
        <v>3134</v>
      </c>
      <c r="S180" s="104" t="s">
        <v>3135</v>
      </c>
      <c r="T180" s="63" t="s">
        <v>2014</v>
      </c>
      <c r="U180" s="57"/>
      <c r="V180" s="57"/>
      <c r="W180" s="57"/>
      <c r="X180" s="164"/>
      <c r="Y180" s="164"/>
      <c r="Z180" s="164"/>
      <c r="AA180" s="164"/>
      <c r="AB180" s="164"/>
      <c r="AC180" s="63" t="s">
        <v>2014</v>
      </c>
      <c r="AD180" s="57"/>
      <c r="AE180" s="57"/>
      <c r="AF180" s="57"/>
      <c r="AG180" s="57"/>
      <c r="AH180" s="65">
        <f t="shared" si="13"/>
        <v>254800000</v>
      </c>
      <c r="AI180" s="66" t="s">
        <v>2188</v>
      </c>
      <c r="AJ180" s="67" t="s">
        <v>1202</v>
      </c>
      <c r="AK180" s="68" t="s">
        <v>3286</v>
      </c>
      <c r="AL180" s="69" t="s">
        <v>2017</v>
      </c>
      <c r="AM180" s="59">
        <v>51968697</v>
      </c>
      <c r="AN180" s="59">
        <v>3</v>
      </c>
      <c r="AO180" s="61" t="s">
        <v>2062</v>
      </c>
      <c r="AP180" s="94">
        <v>25412</v>
      </c>
      <c r="AQ180" s="72">
        <f t="shared" si="18"/>
        <v>52.463013698630135</v>
      </c>
      <c r="AR180" s="62"/>
      <c r="AS180" s="66"/>
      <c r="AT180" s="57"/>
      <c r="AU180" s="62" t="s">
        <v>2356</v>
      </c>
      <c r="AV180" s="62" t="s">
        <v>3287</v>
      </c>
      <c r="AW180" s="66">
        <v>3044688402</v>
      </c>
      <c r="AX180" t="s">
        <v>3288</v>
      </c>
      <c r="AY180" s="75">
        <v>44588</v>
      </c>
      <c r="AZ180" s="165">
        <v>36400000</v>
      </c>
      <c r="BA180" s="77">
        <v>4550000</v>
      </c>
      <c r="BB180" s="3" t="s">
        <v>2034</v>
      </c>
      <c r="BC180" s="3">
        <v>8</v>
      </c>
      <c r="BD180" s="3"/>
      <c r="BE180" s="79">
        <f t="shared" si="14"/>
        <v>240</v>
      </c>
      <c r="BF180" s="56" t="s">
        <v>2016</v>
      </c>
      <c r="BG180" s="80">
        <v>20226620001253</v>
      </c>
      <c r="BH180" s="163">
        <v>2</v>
      </c>
      <c r="BI180" s="82">
        <v>513</v>
      </c>
      <c r="BJ180" s="83">
        <v>44588</v>
      </c>
      <c r="BK180" s="82">
        <v>36400000</v>
      </c>
      <c r="BL180" s="98"/>
      <c r="BM180" s="99"/>
      <c r="BN180" s="99"/>
      <c r="BO180" s="99"/>
      <c r="BP180" s="99"/>
      <c r="BQ180" s="99"/>
      <c r="BR180" s="115" t="s">
        <v>3289</v>
      </c>
      <c r="BS180" s="89" t="s">
        <v>3280</v>
      </c>
      <c r="BT180" s="166">
        <v>44592</v>
      </c>
      <c r="BU180" s="83">
        <v>44593</v>
      </c>
      <c r="BV180" s="83">
        <v>44834</v>
      </c>
      <c r="BW180" s="98"/>
      <c r="BX180" s="167"/>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101"/>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0">
        <f t="shared" si="15"/>
        <v>36400000</v>
      </c>
      <c r="FE180" s="89">
        <f t="shared" si="16"/>
        <v>44834</v>
      </c>
      <c r="FF180" s="56" t="str">
        <f t="shared" ca="1" si="17"/>
        <v>EN EJECUCION</v>
      </c>
      <c r="FG180" s="99"/>
      <c r="FH180" s="99"/>
      <c r="FI180" s="102"/>
      <c r="FJ180" s="92" t="s">
        <v>1195</v>
      </c>
    </row>
    <row r="181" spans="1:166" ht="15">
      <c r="A181" s="55">
        <v>69792</v>
      </c>
      <c r="B181" s="55" t="s">
        <v>2002</v>
      </c>
      <c r="C181" s="53" t="s">
        <v>2003</v>
      </c>
      <c r="D181" s="103" t="s">
        <v>3268</v>
      </c>
      <c r="E181" s="103"/>
      <c r="F181" s="3">
        <v>180</v>
      </c>
      <c r="G181" s="54" t="s">
        <v>3131</v>
      </c>
      <c r="H181" s="55">
        <v>30</v>
      </c>
      <c r="I181" s="56" t="s">
        <v>2006</v>
      </c>
      <c r="J181" s="103" t="s">
        <v>3132</v>
      </c>
      <c r="K181" s="57" t="s">
        <v>2008</v>
      </c>
      <c r="L181" s="58" t="s">
        <v>3133</v>
      </c>
      <c r="M181" s="59" t="s">
        <v>2010</v>
      </c>
      <c r="N181" s="59" t="s">
        <v>2011</v>
      </c>
      <c r="O181" s="59">
        <v>413</v>
      </c>
      <c r="P181" s="60">
        <v>44579</v>
      </c>
      <c r="Q181" s="59">
        <v>254800000</v>
      </c>
      <c r="R181" s="116" t="s">
        <v>3134</v>
      </c>
      <c r="S181" s="104" t="s">
        <v>3135</v>
      </c>
      <c r="T181" s="63" t="s">
        <v>2014</v>
      </c>
      <c r="U181" s="57"/>
      <c r="V181" s="57"/>
      <c r="W181" s="57"/>
      <c r="X181" s="164"/>
      <c r="Y181" s="164"/>
      <c r="Z181" s="164"/>
      <c r="AA181" s="164"/>
      <c r="AB181" s="164"/>
      <c r="AC181" s="63" t="s">
        <v>2014</v>
      </c>
      <c r="AD181" s="57"/>
      <c r="AE181" s="57"/>
      <c r="AF181" s="57"/>
      <c r="AG181" s="57"/>
      <c r="AH181" s="65">
        <f t="shared" si="13"/>
        <v>254800000</v>
      </c>
      <c r="AI181" s="66" t="s">
        <v>2188</v>
      </c>
      <c r="AJ181" s="67" t="s">
        <v>1205</v>
      </c>
      <c r="AK181" s="68" t="s">
        <v>3290</v>
      </c>
      <c r="AL181" s="69" t="s">
        <v>2017</v>
      </c>
      <c r="AM181" s="59">
        <v>51855980</v>
      </c>
      <c r="AN181" s="59">
        <v>8</v>
      </c>
      <c r="AO181" s="61" t="s">
        <v>2062</v>
      </c>
      <c r="AP181" s="94">
        <v>24553</v>
      </c>
      <c r="AQ181" s="72">
        <f t="shared" si="18"/>
        <v>54.816438356164383</v>
      </c>
      <c r="AR181" s="62"/>
      <c r="AS181" s="66"/>
      <c r="AT181" s="57"/>
      <c r="AU181" s="62" t="s">
        <v>3255</v>
      </c>
      <c r="AV181" s="62" t="s">
        <v>3291</v>
      </c>
      <c r="AW181" s="66">
        <v>3002856175</v>
      </c>
      <c r="AX181" t="s">
        <v>3292</v>
      </c>
      <c r="AY181" s="75">
        <v>44588</v>
      </c>
      <c r="AZ181" s="165">
        <v>36400000</v>
      </c>
      <c r="BA181" s="77">
        <v>4550000</v>
      </c>
      <c r="BB181" s="3" t="s">
        <v>2034</v>
      </c>
      <c r="BC181" s="3">
        <v>8</v>
      </c>
      <c r="BD181" s="3"/>
      <c r="BE181" s="79">
        <f t="shared" si="14"/>
        <v>240</v>
      </c>
      <c r="BF181" s="56" t="s">
        <v>2016</v>
      </c>
      <c r="BG181" s="80">
        <v>20226620001253</v>
      </c>
      <c r="BH181" s="163">
        <v>2</v>
      </c>
      <c r="BI181" s="82">
        <v>510</v>
      </c>
      <c r="BJ181" s="83">
        <v>44588</v>
      </c>
      <c r="BK181" s="82">
        <v>36400000</v>
      </c>
      <c r="BL181" s="98"/>
      <c r="BM181" s="99"/>
      <c r="BN181" s="99"/>
      <c r="BO181" s="99"/>
      <c r="BP181" s="99"/>
      <c r="BQ181" s="99"/>
      <c r="BR181" s="115" t="s">
        <v>3293</v>
      </c>
      <c r="BS181" s="89" t="s">
        <v>3280</v>
      </c>
      <c r="BT181" s="166">
        <v>44592</v>
      </c>
      <c r="BU181" s="83">
        <v>44593</v>
      </c>
      <c r="BV181" s="83">
        <v>44834</v>
      </c>
      <c r="BW181" s="98"/>
      <c r="BX181" s="167"/>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101"/>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0">
        <f t="shared" si="15"/>
        <v>36400000</v>
      </c>
      <c r="FE181" s="89">
        <f t="shared" si="16"/>
        <v>44834</v>
      </c>
      <c r="FF181" s="56" t="str">
        <f t="shared" ca="1" si="17"/>
        <v>EN EJECUCION</v>
      </c>
      <c r="FG181" s="99"/>
      <c r="FH181" s="99"/>
      <c r="FI181" s="102"/>
      <c r="FJ181" s="92" t="s">
        <v>1195</v>
      </c>
    </row>
    <row r="182" spans="1:166" ht="15">
      <c r="A182" s="55">
        <v>69792</v>
      </c>
      <c r="B182" s="55" t="s">
        <v>2002</v>
      </c>
      <c r="C182" s="53" t="s">
        <v>2003</v>
      </c>
      <c r="D182" s="103" t="s">
        <v>3268</v>
      </c>
      <c r="E182" s="103"/>
      <c r="F182" s="3">
        <v>181</v>
      </c>
      <c r="G182" s="54" t="s">
        <v>3131</v>
      </c>
      <c r="H182" s="55">
        <v>36</v>
      </c>
      <c r="I182" s="56" t="s">
        <v>2006</v>
      </c>
      <c r="J182" s="103" t="s">
        <v>3132</v>
      </c>
      <c r="K182" s="57" t="s">
        <v>2008</v>
      </c>
      <c r="L182" s="58" t="s">
        <v>3133</v>
      </c>
      <c r="M182" s="59" t="s">
        <v>2010</v>
      </c>
      <c r="N182" s="59" t="s">
        <v>2011</v>
      </c>
      <c r="O182" s="59">
        <v>413</v>
      </c>
      <c r="P182" s="60">
        <v>44579</v>
      </c>
      <c r="Q182" s="59">
        <v>254800000</v>
      </c>
      <c r="R182" s="116" t="s">
        <v>3134</v>
      </c>
      <c r="S182" s="104" t="s">
        <v>3135</v>
      </c>
      <c r="T182" s="63" t="s">
        <v>2014</v>
      </c>
      <c r="U182" s="57"/>
      <c r="V182" s="57"/>
      <c r="W182" s="57"/>
      <c r="X182" s="164"/>
      <c r="Y182" s="164"/>
      <c r="Z182" s="164"/>
      <c r="AA182" s="164"/>
      <c r="AB182" s="164"/>
      <c r="AC182" s="63" t="s">
        <v>2014</v>
      </c>
      <c r="AD182" s="57"/>
      <c r="AE182" s="57"/>
      <c r="AF182" s="57"/>
      <c r="AG182" s="57"/>
      <c r="AH182" s="65">
        <f t="shared" si="13"/>
        <v>254800000</v>
      </c>
      <c r="AI182" s="66" t="s">
        <v>2188</v>
      </c>
      <c r="AJ182" s="67" t="s">
        <v>1208</v>
      </c>
      <c r="AK182" s="68" t="s">
        <v>1210</v>
      </c>
      <c r="AL182" s="69" t="s">
        <v>2017</v>
      </c>
      <c r="AM182" s="59">
        <v>1032465832</v>
      </c>
      <c r="AN182" s="59">
        <v>4</v>
      </c>
      <c r="AO182" s="61" t="s">
        <v>2062</v>
      </c>
      <c r="AP182" s="94">
        <v>34552</v>
      </c>
      <c r="AQ182" s="72">
        <f t="shared" si="18"/>
        <v>27.421917808219177</v>
      </c>
      <c r="AR182" s="62"/>
      <c r="AS182" s="66"/>
      <c r="AT182" s="57"/>
      <c r="AU182" s="62" t="s">
        <v>3294</v>
      </c>
      <c r="AV182" s="62" t="s">
        <v>3295</v>
      </c>
      <c r="AW182" s="66">
        <v>3192504284</v>
      </c>
      <c r="AX182" t="s">
        <v>3296</v>
      </c>
      <c r="AY182" s="75">
        <v>44588</v>
      </c>
      <c r="AZ182" s="165">
        <v>36400000</v>
      </c>
      <c r="BA182" s="77">
        <v>4550000</v>
      </c>
      <c r="BB182" s="3" t="s">
        <v>2034</v>
      </c>
      <c r="BC182" s="3">
        <v>8</v>
      </c>
      <c r="BD182" s="3"/>
      <c r="BE182" s="79">
        <f t="shared" si="14"/>
        <v>240</v>
      </c>
      <c r="BF182" s="56" t="s">
        <v>2016</v>
      </c>
      <c r="BG182" s="80">
        <v>20226620001253</v>
      </c>
      <c r="BH182" s="163">
        <v>2</v>
      </c>
      <c r="BI182" s="82">
        <v>512</v>
      </c>
      <c r="BJ182" s="83">
        <v>44588</v>
      </c>
      <c r="BK182" s="82">
        <v>36400000</v>
      </c>
      <c r="BL182" s="98"/>
      <c r="BM182" s="99"/>
      <c r="BN182" s="99"/>
      <c r="BO182" s="99"/>
      <c r="BP182" s="99"/>
      <c r="BQ182" s="99"/>
      <c r="BR182" s="115" t="s">
        <v>3297</v>
      </c>
      <c r="BS182" s="89" t="s">
        <v>3280</v>
      </c>
      <c r="BT182" s="166">
        <v>44592</v>
      </c>
      <c r="BU182" s="83">
        <v>44593</v>
      </c>
      <c r="BV182" s="83">
        <v>44834</v>
      </c>
      <c r="BW182" s="98"/>
      <c r="BX182" s="167"/>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101"/>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0">
        <f t="shared" si="15"/>
        <v>36400000</v>
      </c>
      <c r="FE182" s="89">
        <f t="shared" si="16"/>
        <v>44834</v>
      </c>
      <c r="FF182" s="56" t="str">
        <f t="shared" ca="1" si="17"/>
        <v>EN EJECUCION</v>
      </c>
      <c r="FG182" s="99"/>
      <c r="FH182" s="99"/>
      <c r="FI182" s="102"/>
      <c r="FJ182" s="92" t="s">
        <v>1195</v>
      </c>
    </row>
    <row r="183" spans="1:166" ht="15">
      <c r="A183" s="55">
        <v>69792</v>
      </c>
      <c r="B183" s="55" t="s">
        <v>2002</v>
      </c>
      <c r="C183" s="53" t="s">
        <v>2003</v>
      </c>
      <c r="D183" s="103" t="s">
        <v>3268</v>
      </c>
      <c r="E183" s="103"/>
      <c r="F183" s="3">
        <v>182</v>
      </c>
      <c r="G183" s="54" t="s">
        <v>3131</v>
      </c>
      <c r="H183" s="55">
        <v>32</v>
      </c>
      <c r="I183" s="56" t="s">
        <v>2006</v>
      </c>
      <c r="J183" s="103" t="s">
        <v>3132</v>
      </c>
      <c r="K183" s="57" t="s">
        <v>2008</v>
      </c>
      <c r="L183" s="58" t="s">
        <v>3133</v>
      </c>
      <c r="M183" s="59" t="s">
        <v>2010</v>
      </c>
      <c r="N183" s="59" t="s">
        <v>2011</v>
      </c>
      <c r="O183" s="59">
        <v>413</v>
      </c>
      <c r="P183" s="60">
        <v>44579</v>
      </c>
      <c r="Q183" s="59">
        <v>254800000</v>
      </c>
      <c r="R183" s="116" t="s">
        <v>3134</v>
      </c>
      <c r="S183" s="104" t="s">
        <v>3135</v>
      </c>
      <c r="T183" s="63" t="s">
        <v>2014</v>
      </c>
      <c r="U183" s="57"/>
      <c r="V183" s="57"/>
      <c r="W183" s="57"/>
      <c r="X183" s="164"/>
      <c r="Y183" s="164"/>
      <c r="Z183" s="164"/>
      <c r="AA183" s="164"/>
      <c r="AB183" s="164"/>
      <c r="AC183" s="63" t="s">
        <v>2014</v>
      </c>
      <c r="AD183" s="57"/>
      <c r="AE183" s="57"/>
      <c r="AF183" s="57"/>
      <c r="AG183" s="57"/>
      <c r="AH183" s="65">
        <f t="shared" si="13"/>
        <v>254800000</v>
      </c>
      <c r="AI183" s="66" t="s">
        <v>2188</v>
      </c>
      <c r="AJ183" s="67" t="s">
        <v>1211</v>
      </c>
      <c r="AK183" s="68" t="s">
        <v>3298</v>
      </c>
      <c r="AL183" s="69" t="s">
        <v>2017</v>
      </c>
      <c r="AM183" s="59">
        <v>83041035</v>
      </c>
      <c r="AN183" s="59">
        <v>5</v>
      </c>
      <c r="AO183" s="61" t="s">
        <v>2018</v>
      </c>
      <c r="AP183" s="94">
        <v>30184</v>
      </c>
      <c r="AQ183" s="72">
        <f t="shared" si="18"/>
        <v>39.389041095890413</v>
      </c>
      <c r="AR183" s="62"/>
      <c r="AS183" s="66"/>
      <c r="AT183" s="57"/>
      <c r="AU183" s="62" t="s">
        <v>2089</v>
      </c>
      <c r="AV183" s="62" t="s">
        <v>3299</v>
      </c>
      <c r="AW183" s="66">
        <v>3155191677</v>
      </c>
      <c r="AX183" t="s">
        <v>3300</v>
      </c>
      <c r="AY183" s="75">
        <v>44588</v>
      </c>
      <c r="AZ183" s="165">
        <v>36400000</v>
      </c>
      <c r="BA183" s="77">
        <v>4550000</v>
      </c>
      <c r="BB183" s="3" t="s">
        <v>2034</v>
      </c>
      <c r="BC183" s="3">
        <v>8</v>
      </c>
      <c r="BD183" s="3"/>
      <c r="BE183" s="79">
        <f t="shared" si="14"/>
        <v>240</v>
      </c>
      <c r="BF183" s="56" t="s">
        <v>2016</v>
      </c>
      <c r="BG183" s="80">
        <v>20226620001253</v>
      </c>
      <c r="BH183" s="163">
        <v>2</v>
      </c>
      <c r="BI183" s="82">
        <v>511</v>
      </c>
      <c r="BJ183" s="83">
        <v>44588</v>
      </c>
      <c r="BK183" s="82">
        <v>36400000</v>
      </c>
      <c r="BL183" s="98"/>
      <c r="BM183" s="99"/>
      <c r="BN183" s="99"/>
      <c r="BO183" s="99"/>
      <c r="BP183" s="99"/>
      <c r="BQ183" s="99"/>
      <c r="BR183" s="115" t="s">
        <v>3301</v>
      </c>
      <c r="BS183" s="89" t="s">
        <v>3302</v>
      </c>
      <c r="BT183" s="166">
        <v>44592</v>
      </c>
      <c r="BU183" s="83">
        <v>44593</v>
      </c>
      <c r="BV183" s="83">
        <v>44834</v>
      </c>
      <c r="BW183" s="98"/>
      <c r="BX183" s="167"/>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101"/>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0">
        <f t="shared" si="15"/>
        <v>36400000</v>
      </c>
      <c r="FE183" s="89">
        <f t="shared" si="16"/>
        <v>44834</v>
      </c>
      <c r="FF183" s="56" t="str">
        <f t="shared" ca="1" si="17"/>
        <v>EN EJECUCION</v>
      </c>
      <c r="FG183" s="99"/>
      <c r="FH183" s="99"/>
      <c r="FI183" s="102"/>
      <c r="FJ183" s="92" t="s">
        <v>1195</v>
      </c>
    </row>
    <row r="184" spans="1:166" ht="15">
      <c r="A184" s="55">
        <v>70151</v>
      </c>
      <c r="B184" s="55" t="s">
        <v>2002</v>
      </c>
      <c r="C184" s="53" t="s">
        <v>2003</v>
      </c>
      <c r="D184" s="103" t="s">
        <v>3303</v>
      </c>
      <c r="E184" s="103"/>
      <c r="F184" s="3">
        <v>183</v>
      </c>
      <c r="G184" s="54" t="s">
        <v>2005</v>
      </c>
      <c r="H184" s="55">
        <v>286</v>
      </c>
      <c r="I184" s="56" t="s">
        <v>2006</v>
      </c>
      <c r="J184" s="103" t="s">
        <v>3304</v>
      </c>
      <c r="K184" s="57" t="s">
        <v>2040</v>
      </c>
      <c r="L184" s="58" t="s">
        <v>3305</v>
      </c>
      <c r="M184" s="59" t="s">
        <v>2010</v>
      </c>
      <c r="N184" s="59" t="s">
        <v>2011</v>
      </c>
      <c r="O184" s="59">
        <v>428</v>
      </c>
      <c r="P184" s="60">
        <v>44580</v>
      </c>
      <c r="Q184" s="59">
        <v>54400000</v>
      </c>
      <c r="R184" s="61" t="s">
        <v>2012</v>
      </c>
      <c r="S184" s="104" t="s">
        <v>2013</v>
      </c>
      <c r="T184" s="63" t="s">
        <v>2014</v>
      </c>
      <c r="U184" s="57"/>
      <c r="V184" s="57"/>
      <c r="W184" s="57"/>
      <c r="X184" s="164"/>
      <c r="Y184" s="164"/>
      <c r="Z184" s="164"/>
      <c r="AA184" s="164"/>
      <c r="AB184" s="164"/>
      <c r="AC184" s="63" t="s">
        <v>2014</v>
      </c>
      <c r="AD184" s="57"/>
      <c r="AE184" s="57"/>
      <c r="AF184" s="57"/>
      <c r="AG184" s="57"/>
      <c r="AH184" s="65">
        <f t="shared" si="13"/>
        <v>54400000</v>
      </c>
      <c r="AI184" s="66" t="s">
        <v>2030</v>
      </c>
      <c r="AJ184" s="67" t="s">
        <v>1215</v>
      </c>
      <c r="AK184" s="68" t="s">
        <v>3306</v>
      </c>
      <c r="AL184" s="69" t="s">
        <v>2017</v>
      </c>
      <c r="AM184" s="59">
        <v>1016043167</v>
      </c>
      <c r="AN184" s="59">
        <v>5</v>
      </c>
      <c r="AO184" s="61" t="s">
        <v>2062</v>
      </c>
      <c r="AP184" s="94">
        <v>33679</v>
      </c>
      <c r="AQ184" s="72">
        <f t="shared" si="18"/>
        <v>29.813698630136987</v>
      </c>
      <c r="AR184" s="62"/>
      <c r="AS184" s="66"/>
      <c r="AT184" s="57"/>
      <c r="AU184" s="62" t="s">
        <v>2089</v>
      </c>
      <c r="AV184" s="62" t="s">
        <v>3307</v>
      </c>
      <c r="AW184" s="66">
        <v>3204405564</v>
      </c>
      <c r="AX184" t="s">
        <v>3308</v>
      </c>
      <c r="AY184" s="75">
        <v>44586</v>
      </c>
      <c r="AZ184" s="165">
        <v>54400000</v>
      </c>
      <c r="BA184" s="77">
        <v>6800000</v>
      </c>
      <c r="BB184" s="3" t="s">
        <v>2034</v>
      </c>
      <c r="BC184" s="3">
        <v>8</v>
      </c>
      <c r="BD184" s="3"/>
      <c r="BE184" s="79">
        <f t="shared" si="14"/>
        <v>240</v>
      </c>
      <c r="BF184" s="96" t="s">
        <v>2035</v>
      </c>
      <c r="BG184" s="97" t="s">
        <v>2014</v>
      </c>
      <c r="BH184" s="163">
        <v>5</v>
      </c>
      <c r="BI184" s="82">
        <v>430</v>
      </c>
      <c r="BJ184" s="83">
        <v>44586</v>
      </c>
      <c r="BK184" s="82">
        <v>54400000</v>
      </c>
      <c r="BL184" s="98"/>
      <c r="BM184" s="99"/>
      <c r="BN184" s="99"/>
      <c r="BO184" s="99"/>
      <c r="BP184" s="99"/>
      <c r="BQ184" s="99"/>
      <c r="BR184" s="115" t="s">
        <v>3309</v>
      </c>
      <c r="BS184" s="89" t="s">
        <v>3310</v>
      </c>
      <c r="BT184" s="166">
        <v>44587</v>
      </c>
      <c r="BU184" s="83">
        <v>44587</v>
      </c>
      <c r="BV184" s="83">
        <v>44829</v>
      </c>
      <c r="BW184" s="98"/>
      <c r="BX184" s="167"/>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101"/>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0">
        <f t="shared" si="15"/>
        <v>54400000</v>
      </c>
      <c r="FE184" s="89">
        <f t="shared" si="16"/>
        <v>44829</v>
      </c>
      <c r="FF184" s="56" t="str">
        <f t="shared" ca="1" si="17"/>
        <v xml:space="preserve"> TERMINADO</v>
      </c>
      <c r="FG184" s="99"/>
      <c r="FH184" s="99"/>
      <c r="FI184" s="102"/>
      <c r="FJ184" s="92" t="s">
        <v>1222</v>
      </c>
    </row>
    <row r="185" spans="1:166" ht="15">
      <c r="A185" s="55">
        <v>70027</v>
      </c>
      <c r="B185" s="55" t="s">
        <v>2002</v>
      </c>
      <c r="C185" s="53" t="s">
        <v>2003</v>
      </c>
      <c r="D185" s="103" t="s">
        <v>3311</v>
      </c>
      <c r="E185" s="103"/>
      <c r="F185" s="3">
        <v>184</v>
      </c>
      <c r="G185" s="54" t="s">
        <v>2005</v>
      </c>
      <c r="H185" s="55">
        <v>287</v>
      </c>
      <c r="I185" s="56" t="s">
        <v>2006</v>
      </c>
      <c r="J185" s="103" t="s">
        <v>3312</v>
      </c>
      <c r="K185" s="57" t="s">
        <v>2259</v>
      </c>
      <c r="L185" s="58" t="s">
        <v>3313</v>
      </c>
      <c r="M185" s="59" t="s">
        <v>2010</v>
      </c>
      <c r="N185" s="59" t="s">
        <v>2058</v>
      </c>
      <c r="O185" s="59">
        <v>434</v>
      </c>
      <c r="P185" s="60">
        <v>44580</v>
      </c>
      <c r="Q185" s="59">
        <v>18400000</v>
      </c>
      <c r="R185" s="61" t="s">
        <v>2012</v>
      </c>
      <c r="S185" s="104" t="s">
        <v>2013</v>
      </c>
      <c r="T185" s="63" t="s">
        <v>2014</v>
      </c>
      <c r="U185" s="57"/>
      <c r="V185" s="57"/>
      <c r="W185" s="57"/>
      <c r="X185" s="164"/>
      <c r="Y185" s="164"/>
      <c r="Z185" s="164"/>
      <c r="AA185" s="164"/>
      <c r="AB185" s="164"/>
      <c r="AC185" s="63" t="s">
        <v>2014</v>
      </c>
      <c r="AD185" s="57"/>
      <c r="AE185" s="57"/>
      <c r="AF185" s="57"/>
      <c r="AG185" s="57"/>
      <c r="AH185" s="65">
        <f t="shared" si="13"/>
        <v>18400000</v>
      </c>
      <c r="AI185" s="66" t="s">
        <v>2071</v>
      </c>
      <c r="AJ185" s="67" t="s">
        <v>1223</v>
      </c>
      <c r="AK185" s="68" t="s">
        <v>3314</v>
      </c>
      <c r="AL185" s="69" t="s">
        <v>2017</v>
      </c>
      <c r="AM185" s="59">
        <v>79644988</v>
      </c>
      <c r="AN185" s="59">
        <v>2</v>
      </c>
      <c r="AO185" s="61" t="s">
        <v>2018</v>
      </c>
      <c r="AP185" s="94">
        <v>26939</v>
      </c>
      <c r="AQ185" s="72">
        <f t="shared" si="18"/>
        <v>48.279452054794518</v>
      </c>
      <c r="AR185" s="62"/>
      <c r="AS185" s="66"/>
      <c r="AT185" s="57"/>
      <c r="AU185" s="62" t="s">
        <v>2063</v>
      </c>
      <c r="AV185" s="62" t="s">
        <v>3315</v>
      </c>
      <c r="AW185" s="66">
        <v>3115655899</v>
      </c>
      <c r="AX185" t="s">
        <v>3316</v>
      </c>
      <c r="AY185" s="75">
        <v>44586</v>
      </c>
      <c r="AZ185" s="165">
        <v>18400000</v>
      </c>
      <c r="BA185" s="77">
        <v>2300000</v>
      </c>
      <c r="BB185" s="3" t="s">
        <v>2034</v>
      </c>
      <c r="BC185" s="3">
        <v>8</v>
      </c>
      <c r="BD185" s="3"/>
      <c r="BE185" s="79">
        <f t="shared" si="14"/>
        <v>240</v>
      </c>
      <c r="BF185" s="96" t="s">
        <v>2265</v>
      </c>
      <c r="BG185" s="112" t="s">
        <v>2266</v>
      </c>
      <c r="BH185" s="163">
        <v>5</v>
      </c>
      <c r="BI185" s="82">
        <v>434</v>
      </c>
      <c r="BJ185" s="83">
        <v>44587</v>
      </c>
      <c r="BK185" s="82">
        <v>18400000</v>
      </c>
      <c r="BL185" s="98"/>
      <c r="BM185" s="99"/>
      <c r="BN185" s="99"/>
      <c r="BO185" s="99"/>
      <c r="BP185" s="99"/>
      <c r="BQ185" s="99"/>
      <c r="BR185" s="115" t="s">
        <v>3317</v>
      </c>
      <c r="BS185" s="89" t="s">
        <v>3318</v>
      </c>
      <c r="BT185" s="166">
        <v>44587</v>
      </c>
      <c r="BU185" s="83">
        <v>44588</v>
      </c>
      <c r="BV185" s="83">
        <v>44830</v>
      </c>
      <c r="BW185" s="98"/>
      <c r="BX185" s="167"/>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101"/>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0">
        <f t="shared" si="15"/>
        <v>18400000</v>
      </c>
      <c r="FE185" s="89">
        <f t="shared" si="16"/>
        <v>44830</v>
      </c>
      <c r="FF185" s="56" t="str">
        <f t="shared" ca="1" si="17"/>
        <v xml:space="preserve"> TERMINADO</v>
      </c>
      <c r="FG185" s="99"/>
      <c r="FH185" s="99"/>
      <c r="FI185" s="102"/>
      <c r="FJ185" s="92" t="s">
        <v>1227</v>
      </c>
    </row>
    <row r="186" spans="1:166" ht="15">
      <c r="A186" s="55">
        <v>69783</v>
      </c>
      <c r="B186" s="55" t="s">
        <v>2002</v>
      </c>
      <c r="C186" s="53" t="s">
        <v>2003</v>
      </c>
      <c r="D186" s="103" t="s">
        <v>3319</v>
      </c>
      <c r="E186" s="103"/>
      <c r="F186" s="3">
        <v>185</v>
      </c>
      <c r="G186" s="54" t="s">
        <v>2977</v>
      </c>
      <c r="H186" s="55">
        <v>279</v>
      </c>
      <c r="I186" s="56" t="s">
        <v>2006</v>
      </c>
      <c r="J186" s="103" t="s">
        <v>2258</v>
      </c>
      <c r="K186" s="57" t="s">
        <v>2259</v>
      </c>
      <c r="L186" s="58" t="s">
        <v>2260</v>
      </c>
      <c r="M186" s="59" t="s">
        <v>2010</v>
      </c>
      <c r="N186" s="59" t="s">
        <v>2058</v>
      </c>
      <c r="O186" s="59">
        <v>403</v>
      </c>
      <c r="P186" s="60">
        <v>44579</v>
      </c>
      <c r="Q186" s="59">
        <v>22000000</v>
      </c>
      <c r="R186" s="116" t="s">
        <v>2978</v>
      </c>
      <c r="S186" s="104" t="s">
        <v>2979</v>
      </c>
      <c r="T186" s="63" t="s">
        <v>2014</v>
      </c>
      <c r="U186" s="57"/>
      <c r="V186" s="57"/>
      <c r="W186" s="57"/>
      <c r="X186" s="164"/>
      <c r="Y186" s="164"/>
      <c r="Z186" s="164"/>
      <c r="AA186" s="164"/>
      <c r="AB186" s="164"/>
      <c r="AC186" s="63" t="s">
        <v>2014</v>
      </c>
      <c r="AD186" s="57"/>
      <c r="AE186" s="57"/>
      <c r="AF186" s="57"/>
      <c r="AG186" s="57"/>
      <c r="AH186" s="65">
        <f t="shared" si="13"/>
        <v>22000000</v>
      </c>
      <c r="AI186" s="66" t="s">
        <v>2030</v>
      </c>
      <c r="AJ186" s="67" t="s">
        <v>1228</v>
      </c>
      <c r="AK186" s="68" t="s">
        <v>3320</v>
      </c>
      <c r="AL186" s="69" t="s">
        <v>2017</v>
      </c>
      <c r="AM186" s="59">
        <v>79971679</v>
      </c>
      <c r="AN186" s="59">
        <v>3</v>
      </c>
      <c r="AO186" s="61" t="s">
        <v>2018</v>
      </c>
      <c r="AP186" s="94">
        <v>28878</v>
      </c>
      <c r="AQ186" s="72">
        <f t="shared" si="18"/>
        <v>42.967123287671235</v>
      </c>
      <c r="AR186" s="62"/>
      <c r="AS186" s="66"/>
      <c r="AT186" s="57"/>
      <c r="AU186" s="62" t="s">
        <v>2818</v>
      </c>
      <c r="AV186" s="62" t="s">
        <v>3321</v>
      </c>
      <c r="AW186" s="66">
        <v>3006630123</v>
      </c>
      <c r="AX186" t="s">
        <v>3322</v>
      </c>
      <c r="AY186" s="75">
        <v>44586</v>
      </c>
      <c r="AZ186" s="165">
        <v>22000000</v>
      </c>
      <c r="BA186" s="77">
        <v>2750000</v>
      </c>
      <c r="BB186" s="3" t="s">
        <v>2034</v>
      </c>
      <c r="BC186" s="3">
        <v>8</v>
      </c>
      <c r="BD186" s="3"/>
      <c r="BE186" s="79">
        <f t="shared" si="14"/>
        <v>240</v>
      </c>
      <c r="BF186" s="96" t="s">
        <v>2265</v>
      </c>
      <c r="BG186" s="112" t="s">
        <v>2266</v>
      </c>
      <c r="BH186" s="163">
        <v>1</v>
      </c>
      <c r="BI186" s="82">
        <v>425</v>
      </c>
      <c r="BJ186" s="83">
        <v>44586</v>
      </c>
      <c r="BK186" s="82">
        <v>22000000</v>
      </c>
      <c r="BL186" s="98"/>
      <c r="BM186" s="99"/>
      <c r="BN186" s="99"/>
      <c r="BO186" s="99"/>
      <c r="BP186" s="99"/>
      <c r="BQ186" s="99"/>
      <c r="BR186" s="115" t="s">
        <v>3323</v>
      </c>
      <c r="BS186" s="89" t="s">
        <v>3109</v>
      </c>
      <c r="BT186" s="166">
        <v>44586</v>
      </c>
      <c r="BU186" s="83">
        <v>44587</v>
      </c>
      <c r="BV186" s="83">
        <v>44829</v>
      </c>
      <c r="BW186" s="98"/>
      <c r="BX186" s="167"/>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101"/>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0">
        <f t="shared" si="15"/>
        <v>22000000</v>
      </c>
      <c r="FE186" s="89">
        <f t="shared" si="16"/>
        <v>44829</v>
      </c>
      <c r="FF186" s="56" t="str">
        <f t="shared" ca="1" si="17"/>
        <v xml:space="preserve"> TERMINADO</v>
      </c>
      <c r="FG186" s="99"/>
      <c r="FH186" s="99"/>
      <c r="FI186" s="102"/>
      <c r="FJ186" s="92" t="s">
        <v>1235</v>
      </c>
    </row>
    <row r="187" spans="1:166" ht="15">
      <c r="A187" s="55">
        <v>70105</v>
      </c>
      <c r="B187" s="55" t="s">
        <v>2002</v>
      </c>
      <c r="C187" s="53" t="s">
        <v>2003</v>
      </c>
      <c r="D187" s="103" t="s">
        <v>3324</v>
      </c>
      <c r="E187" s="103"/>
      <c r="F187" s="3">
        <v>186</v>
      </c>
      <c r="G187" s="54" t="s">
        <v>2144</v>
      </c>
      <c r="H187" s="55">
        <v>51</v>
      </c>
      <c r="I187" s="56" t="s">
        <v>2006</v>
      </c>
      <c r="J187" s="103" t="s">
        <v>3325</v>
      </c>
      <c r="K187" s="57" t="s">
        <v>2146</v>
      </c>
      <c r="L187" s="58" t="s">
        <v>3326</v>
      </c>
      <c r="M187" s="59" t="s">
        <v>2010</v>
      </c>
      <c r="N187" s="59" t="s">
        <v>2058</v>
      </c>
      <c r="O187" s="59">
        <v>441</v>
      </c>
      <c r="P187" s="60">
        <v>44580</v>
      </c>
      <c r="Q187" s="59">
        <v>22800000</v>
      </c>
      <c r="R187" s="61" t="s">
        <v>2148</v>
      </c>
      <c r="S187" s="104" t="s">
        <v>2149</v>
      </c>
      <c r="T187" s="63" t="s">
        <v>2014</v>
      </c>
      <c r="U187" s="57"/>
      <c r="V187" s="57"/>
      <c r="W187" s="57"/>
      <c r="X187" s="164"/>
      <c r="Y187" s="164"/>
      <c r="Z187" s="164"/>
      <c r="AA187" s="164"/>
      <c r="AB187" s="164"/>
      <c r="AC187" s="63" t="s">
        <v>2014</v>
      </c>
      <c r="AD187" s="57"/>
      <c r="AE187" s="57"/>
      <c r="AF187" s="57"/>
      <c r="AG187" s="57"/>
      <c r="AH187" s="65">
        <f t="shared" si="13"/>
        <v>22800000</v>
      </c>
      <c r="AI187" s="66" t="s">
        <v>2030</v>
      </c>
      <c r="AJ187" s="67" t="s">
        <v>1236</v>
      </c>
      <c r="AK187" s="68" t="s">
        <v>3327</v>
      </c>
      <c r="AL187" s="69" t="s">
        <v>2017</v>
      </c>
      <c r="AM187" s="59">
        <v>1073514778</v>
      </c>
      <c r="AN187" s="59">
        <v>4</v>
      </c>
      <c r="AO187" s="61" t="s">
        <v>2018</v>
      </c>
      <c r="AP187" s="94">
        <v>34485</v>
      </c>
      <c r="AQ187" s="72">
        <f t="shared" si="18"/>
        <v>27.605479452054794</v>
      </c>
      <c r="AR187" s="62"/>
      <c r="AS187" s="66"/>
      <c r="AT187" s="57"/>
      <c r="AU187" s="62" t="s">
        <v>3328</v>
      </c>
      <c r="AV187" s="62" t="s">
        <v>3329</v>
      </c>
      <c r="AW187" s="66">
        <v>3214702142</v>
      </c>
      <c r="AX187" t="s">
        <v>3330</v>
      </c>
      <c r="AY187" s="75">
        <v>44586</v>
      </c>
      <c r="AZ187" s="165">
        <v>22800000</v>
      </c>
      <c r="BA187" s="77">
        <v>2850000</v>
      </c>
      <c r="BB187" s="3" t="s">
        <v>2034</v>
      </c>
      <c r="BC187" s="3">
        <v>8</v>
      </c>
      <c r="BD187" s="3"/>
      <c r="BE187" s="79">
        <f t="shared" si="14"/>
        <v>240</v>
      </c>
      <c r="BF187" s="96" t="s">
        <v>2154</v>
      </c>
      <c r="BG187" s="112" t="s">
        <v>2155</v>
      </c>
      <c r="BH187" s="163">
        <v>2</v>
      </c>
      <c r="BI187" s="82">
        <v>426</v>
      </c>
      <c r="BJ187" s="83">
        <v>44586</v>
      </c>
      <c r="BK187" s="82">
        <v>22800000</v>
      </c>
      <c r="BL187" s="98"/>
      <c r="BM187" s="99"/>
      <c r="BN187" s="99"/>
      <c r="BO187" s="99"/>
      <c r="BP187" s="99"/>
      <c r="BQ187" s="99"/>
      <c r="BR187" s="115" t="s">
        <v>3331</v>
      </c>
      <c r="BS187" s="89" t="s">
        <v>3122</v>
      </c>
      <c r="BT187" s="166">
        <v>44586</v>
      </c>
      <c r="BU187" s="83">
        <v>44587</v>
      </c>
      <c r="BV187" s="83">
        <v>44829</v>
      </c>
      <c r="BW187" s="98"/>
      <c r="BX187" s="167"/>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101"/>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0">
        <f t="shared" si="15"/>
        <v>22800000</v>
      </c>
      <c r="FE187" s="89">
        <f t="shared" si="16"/>
        <v>44829</v>
      </c>
      <c r="FF187" s="56" t="str">
        <f t="shared" ca="1" si="17"/>
        <v xml:space="preserve"> TERMINADO</v>
      </c>
      <c r="FG187" s="99"/>
      <c r="FH187" s="99"/>
      <c r="FI187" s="102"/>
      <c r="FJ187" s="92" t="s">
        <v>1245</v>
      </c>
    </row>
    <row r="188" spans="1:166" ht="15">
      <c r="A188" s="55">
        <v>69298</v>
      </c>
      <c r="B188" s="55" t="s">
        <v>2002</v>
      </c>
      <c r="C188" s="53" t="s">
        <v>2003</v>
      </c>
      <c r="D188" s="103" t="s">
        <v>3332</v>
      </c>
      <c r="E188" s="103"/>
      <c r="F188" s="3">
        <v>187</v>
      </c>
      <c r="G188" s="54" t="s">
        <v>2496</v>
      </c>
      <c r="H188" s="55">
        <v>292</v>
      </c>
      <c r="I188" s="56" t="s">
        <v>2006</v>
      </c>
      <c r="J188" s="103" t="s">
        <v>1248</v>
      </c>
      <c r="K188" s="57" t="s">
        <v>2862</v>
      </c>
      <c r="L188" s="58" t="s">
        <v>3333</v>
      </c>
      <c r="M188" s="59" t="s">
        <v>2010</v>
      </c>
      <c r="N188" s="59" t="s">
        <v>2011</v>
      </c>
      <c r="O188" s="59">
        <v>396</v>
      </c>
      <c r="P188" s="60">
        <v>44579</v>
      </c>
      <c r="Q188" s="59">
        <v>36400000</v>
      </c>
      <c r="R188" s="116" t="s">
        <v>2499</v>
      </c>
      <c r="S188" s="104" t="s">
        <v>2500</v>
      </c>
      <c r="T188" s="63" t="s">
        <v>2014</v>
      </c>
      <c r="U188" s="57"/>
      <c r="V188" s="57"/>
      <c r="W188" s="57"/>
      <c r="X188" s="164"/>
      <c r="Y188" s="164"/>
      <c r="Z188" s="164"/>
      <c r="AA188" s="164"/>
      <c r="AB188" s="164"/>
      <c r="AC188" s="63" t="s">
        <v>2014</v>
      </c>
      <c r="AD188" s="57"/>
      <c r="AE188" s="57"/>
      <c r="AF188" s="57"/>
      <c r="AG188" s="57"/>
      <c r="AH188" s="65">
        <f t="shared" si="13"/>
        <v>36400000</v>
      </c>
      <c r="AI188" s="66" t="s">
        <v>2030</v>
      </c>
      <c r="AJ188" s="67" t="s">
        <v>1246</v>
      </c>
      <c r="AK188" s="68" t="s">
        <v>1249</v>
      </c>
      <c r="AL188" s="69" t="s">
        <v>2017</v>
      </c>
      <c r="AM188" s="59">
        <v>53075730</v>
      </c>
      <c r="AN188" s="59">
        <v>3</v>
      </c>
      <c r="AO188" s="61" t="s">
        <v>2062</v>
      </c>
      <c r="AP188" s="94">
        <v>31208</v>
      </c>
      <c r="AQ188" s="72">
        <f t="shared" si="18"/>
        <v>36.583561643835615</v>
      </c>
      <c r="AR188" s="62"/>
      <c r="AS188" s="66"/>
      <c r="AT188" s="57"/>
      <c r="AU188" s="62" t="s">
        <v>2031</v>
      </c>
      <c r="AV188" s="62" t="s">
        <v>3334</v>
      </c>
      <c r="AW188" s="66">
        <v>3143849307</v>
      </c>
      <c r="AX188" t="s">
        <v>3335</v>
      </c>
      <c r="AY188" s="75">
        <v>44587</v>
      </c>
      <c r="AZ188" s="165">
        <v>36400000</v>
      </c>
      <c r="BA188" s="77">
        <v>4550000</v>
      </c>
      <c r="BB188" s="3" t="s">
        <v>2034</v>
      </c>
      <c r="BC188" s="3">
        <v>8</v>
      </c>
      <c r="BD188" s="3"/>
      <c r="BE188" s="79">
        <f t="shared" si="14"/>
        <v>240</v>
      </c>
      <c r="BF188" s="96" t="s">
        <v>2470</v>
      </c>
      <c r="BG188" s="112" t="s">
        <v>2471</v>
      </c>
      <c r="BH188" s="163">
        <v>1</v>
      </c>
      <c r="BI188" s="82">
        <v>479</v>
      </c>
      <c r="BJ188" s="83">
        <v>44588</v>
      </c>
      <c r="BK188" s="82">
        <v>36400000</v>
      </c>
      <c r="BL188" s="98"/>
      <c r="BM188" s="99"/>
      <c r="BN188" s="99"/>
      <c r="BO188" s="99"/>
      <c r="BP188" s="99"/>
      <c r="BQ188" s="99"/>
      <c r="BR188" s="115" t="s">
        <v>3336</v>
      </c>
      <c r="BS188" s="89" t="s">
        <v>3337</v>
      </c>
      <c r="BT188" s="166">
        <v>44587</v>
      </c>
      <c r="BU188" s="83">
        <v>44588</v>
      </c>
      <c r="BV188" s="83">
        <v>44830</v>
      </c>
      <c r="BW188" s="98"/>
      <c r="BX188" s="167"/>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101"/>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0">
        <f t="shared" si="15"/>
        <v>36400000</v>
      </c>
      <c r="FE188" s="89">
        <f t="shared" si="16"/>
        <v>44830</v>
      </c>
      <c r="FF188" s="56" t="str">
        <f t="shared" ca="1" si="17"/>
        <v xml:space="preserve"> TERMINADO</v>
      </c>
      <c r="FG188" s="99"/>
      <c r="FH188" s="99"/>
      <c r="FI188" s="102"/>
      <c r="FJ188" s="92" t="s">
        <v>1253</v>
      </c>
    </row>
    <row r="189" spans="1:166" ht="15">
      <c r="A189" s="55">
        <v>70047</v>
      </c>
      <c r="B189" s="55" t="s">
        <v>2002</v>
      </c>
      <c r="C189" s="53" t="s">
        <v>2003</v>
      </c>
      <c r="D189" s="103" t="s">
        <v>3338</v>
      </c>
      <c r="E189" s="103"/>
      <c r="F189" s="3">
        <v>188</v>
      </c>
      <c r="G189" s="54" t="s">
        <v>2341</v>
      </c>
      <c r="H189" s="55">
        <v>43</v>
      </c>
      <c r="I189" s="56" t="s">
        <v>2006</v>
      </c>
      <c r="J189" s="103" t="s">
        <v>3339</v>
      </c>
      <c r="K189" s="57" t="s">
        <v>3340</v>
      </c>
      <c r="L189" s="58" t="s">
        <v>3341</v>
      </c>
      <c r="M189" s="59" t="s">
        <v>2010</v>
      </c>
      <c r="N189" s="59" t="s">
        <v>2058</v>
      </c>
      <c r="O189" s="59">
        <v>439</v>
      </c>
      <c r="P189" s="60">
        <v>44580</v>
      </c>
      <c r="Q189" s="59">
        <v>22000000</v>
      </c>
      <c r="R189" s="116" t="s">
        <v>2345</v>
      </c>
      <c r="S189" s="104" t="s">
        <v>2346</v>
      </c>
      <c r="T189" s="63" t="s">
        <v>2014</v>
      </c>
      <c r="U189" s="57"/>
      <c r="V189" s="57"/>
      <c r="W189" s="57"/>
      <c r="X189" s="164"/>
      <c r="Y189" s="164"/>
      <c r="Z189" s="164"/>
      <c r="AA189" s="164"/>
      <c r="AB189" s="164"/>
      <c r="AC189" s="63" t="s">
        <v>2014</v>
      </c>
      <c r="AD189" s="57"/>
      <c r="AE189" s="57"/>
      <c r="AF189" s="57"/>
      <c r="AG189" s="57"/>
      <c r="AH189" s="65">
        <f t="shared" si="13"/>
        <v>22000000</v>
      </c>
      <c r="AI189" s="66" t="s">
        <v>2030</v>
      </c>
      <c r="AJ189" s="67" t="s">
        <v>1254</v>
      </c>
      <c r="AK189" s="68" t="s">
        <v>3342</v>
      </c>
      <c r="AL189" s="69" t="s">
        <v>2017</v>
      </c>
      <c r="AM189" s="59">
        <v>80791279</v>
      </c>
      <c r="AN189" s="59">
        <v>1</v>
      </c>
      <c r="AO189" s="61" t="s">
        <v>2018</v>
      </c>
      <c r="AP189" s="94">
        <v>30491</v>
      </c>
      <c r="AQ189" s="72">
        <f t="shared" si="18"/>
        <v>38.547945205479451</v>
      </c>
      <c r="AR189" s="62"/>
      <c r="AS189" s="66"/>
      <c r="AT189" s="57"/>
      <c r="AU189" s="62" t="s">
        <v>3343</v>
      </c>
      <c r="AV189" s="62" t="s">
        <v>3344</v>
      </c>
      <c r="AW189" s="66">
        <v>3203579749</v>
      </c>
      <c r="AX189" t="s">
        <v>3345</v>
      </c>
      <c r="AY189" s="75">
        <v>44587</v>
      </c>
      <c r="AZ189" s="165">
        <v>22000000</v>
      </c>
      <c r="BA189" s="77">
        <v>2750000</v>
      </c>
      <c r="BB189" s="3" t="s">
        <v>2034</v>
      </c>
      <c r="BC189" s="3">
        <v>8</v>
      </c>
      <c r="BD189" s="3"/>
      <c r="BE189" s="79">
        <f t="shared" si="14"/>
        <v>240</v>
      </c>
      <c r="BF189" s="271" t="s">
        <v>3346</v>
      </c>
      <c r="BG189" s="112" t="s">
        <v>3347</v>
      </c>
      <c r="BH189" s="163">
        <v>2</v>
      </c>
      <c r="BI189" s="82">
        <v>480</v>
      </c>
      <c r="BJ189" s="83">
        <v>44588</v>
      </c>
      <c r="BK189" s="82">
        <v>22000000</v>
      </c>
      <c r="BL189" s="98"/>
      <c r="BM189" s="99"/>
      <c r="BN189" s="99"/>
      <c r="BO189" s="99"/>
      <c r="BP189" s="99"/>
      <c r="BQ189" s="99"/>
      <c r="BR189" s="115" t="s">
        <v>3348</v>
      </c>
      <c r="BS189" s="89" t="s">
        <v>3349</v>
      </c>
      <c r="BT189" s="166">
        <v>44588</v>
      </c>
      <c r="BU189" s="83">
        <v>44588</v>
      </c>
      <c r="BV189" s="83">
        <v>44830</v>
      </c>
      <c r="BW189" s="98"/>
      <c r="BX189" s="167"/>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99"/>
      <c r="DN189" s="99"/>
      <c r="DO189" s="99"/>
      <c r="DP189" s="99"/>
      <c r="DQ189" s="99"/>
      <c r="DR189" s="99"/>
      <c r="DS189" s="99"/>
      <c r="DT189" s="99"/>
      <c r="DU189" s="99"/>
      <c r="DV189" s="99"/>
      <c r="DW189" s="101"/>
      <c r="DX189" s="99"/>
      <c r="DY189" s="99"/>
      <c r="DZ189" s="99"/>
      <c r="EA189" s="99"/>
      <c r="EB189" s="99"/>
      <c r="EC189" s="99"/>
      <c r="ED189" s="99"/>
      <c r="EE189" s="99"/>
      <c r="EF189" s="99"/>
      <c r="EG189" s="99"/>
      <c r="EH189" s="99"/>
      <c r="EI189" s="99"/>
      <c r="EJ189" s="99"/>
      <c r="EK189" s="99"/>
      <c r="EL189" s="99"/>
      <c r="EM189" s="99"/>
      <c r="EN189" s="99"/>
      <c r="EO189" s="99"/>
      <c r="EP189" s="99"/>
      <c r="EQ189" s="99"/>
      <c r="ER189" s="99"/>
      <c r="ES189" s="99"/>
      <c r="ET189" s="99"/>
      <c r="EU189" s="99"/>
      <c r="EV189" s="99"/>
      <c r="EW189" s="99"/>
      <c r="EX189" s="99"/>
      <c r="EY189" s="99"/>
      <c r="EZ189" s="99"/>
      <c r="FA189" s="99"/>
      <c r="FB189" s="99"/>
      <c r="FC189" s="99"/>
      <c r="FD189" s="90">
        <f t="shared" si="15"/>
        <v>22000000</v>
      </c>
      <c r="FE189" s="89">
        <f t="shared" si="16"/>
        <v>44830</v>
      </c>
      <c r="FF189" s="56" t="str">
        <f t="shared" ca="1" si="17"/>
        <v xml:space="preserve"> TERMINADO</v>
      </c>
      <c r="FG189" s="99"/>
      <c r="FH189" s="99"/>
      <c r="FI189" s="102"/>
      <c r="FJ189" s="92" t="s">
        <v>1261</v>
      </c>
    </row>
    <row r="190" spans="1:166" ht="15">
      <c r="A190" s="55">
        <v>69430</v>
      </c>
      <c r="B190" s="55" t="s">
        <v>2002</v>
      </c>
      <c r="C190" s="53" t="s">
        <v>2003</v>
      </c>
      <c r="D190" s="103" t="s">
        <v>3350</v>
      </c>
      <c r="E190" s="103"/>
      <c r="F190" s="3">
        <v>189</v>
      </c>
      <c r="G190" s="54" t="s">
        <v>2005</v>
      </c>
      <c r="H190" s="55">
        <v>237</v>
      </c>
      <c r="I190" s="56" t="s">
        <v>2006</v>
      </c>
      <c r="J190" s="103" t="s">
        <v>2701</v>
      </c>
      <c r="K190" s="57" t="s">
        <v>2418</v>
      </c>
      <c r="L190" s="58" t="s">
        <v>3351</v>
      </c>
      <c r="M190" s="59" t="s">
        <v>2010</v>
      </c>
      <c r="N190" s="59" t="s">
        <v>2058</v>
      </c>
      <c r="O190" s="59">
        <v>406</v>
      </c>
      <c r="P190" s="60">
        <v>44579</v>
      </c>
      <c r="Q190" s="59">
        <v>20800000</v>
      </c>
      <c r="R190" s="61" t="s">
        <v>2012</v>
      </c>
      <c r="S190" s="104" t="s">
        <v>2013</v>
      </c>
      <c r="T190" s="63" t="s">
        <v>2014</v>
      </c>
      <c r="U190" s="57"/>
      <c r="V190" s="57"/>
      <c r="W190" s="57"/>
      <c r="X190" s="164"/>
      <c r="Y190" s="164"/>
      <c r="Z190" s="164"/>
      <c r="AA190" s="164"/>
      <c r="AB190" s="164"/>
      <c r="AC190" s="63" t="s">
        <v>2014</v>
      </c>
      <c r="AD190" s="57"/>
      <c r="AE190" s="57"/>
      <c r="AF190" s="57"/>
      <c r="AG190" s="57"/>
      <c r="AH190" s="65">
        <f t="shared" si="13"/>
        <v>20800000</v>
      </c>
      <c r="AI190" s="66" t="s">
        <v>2061</v>
      </c>
      <c r="AJ190" s="67" t="s">
        <v>1262</v>
      </c>
      <c r="AK190" s="68" t="s">
        <v>3352</v>
      </c>
      <c r="AL190" s="69" t="s">
        <v>2017</v>
      </c>
      <c r="AM190" s="59">
        <v>79109455</v>
      </c>
      <c r="AN190" s="59">
        <v>5</v>
      </c>
      <c r="AO190" s="61" t="s">
        <v>2018</v>
      </c>
      <c r="AP190" s="94">
        <v>22667</v>
      </c>
      <c r="AQ190" s="72">
        <f t="shared" si="18"/>
        <v>59.983561643835614</v>
      </c>
      <c r="AR190" s="62"/>
      <c r="AS190" s="66"/>
      <c r="AT190" s="57"/>
      <c r="AU190" s="62" t="s">
        <v>2063</v>
      </c>
      <c r="AV190" s="62" t="s">
        <v>3353</v>
      </c>
      <c r="AW190" s="66">
        <v>3012138849</v>
      </c>
      <c r="AX190" t="s">
        <v>3354</v>
      </c>
      <c r="AY190" s="75">
        <v>44586</v>
      </c>
      <c r="AZ190" s="165">
        <v>20800000</v>
      </c>
      <c r="BA190" s="77">
        <v>2600000</v>
      </c>
      <c r="BB190" s="3" t="s">
        <v>2034</v>
      </c>
      <c r="BC190" s="3">
        <v>8</v>
      </c>
      <c r="BD190" s="3"/>
      <c r="BE190" s="79">
        <f t="shared" si="14"/>
        <v>240</v>
      </c>
      <c r="BF190" s="56" t="s">
        <v>2294</v>
      </c>
      <c r="BG190" s="80">
        <v>20226620001263</v>
      </c>
      <c r="BH190" s="163">
        <v>4</v>
      </c>
      <c r="BI190" s="82">
        <v>441</v>
      </c>
      <c r="BJ190" s="83">
        <v>44587</v>
      </c>
      <c r="BK190" s="82">
        <v>20800000</v>
      </c>
      <c r="BL190" s="98"/>
      <c r="BM190" s="99"/>
      <c r="BN190" s="99"/>
      <c r="BO190" s="99"/>
      <c r="BP190" s="99"/>
      <c r="BQ190" s="99"/>
      <c r="BR190" s="115" t="s">
        <v>3355</v>
      </c>
      <c r="BS190" s="89" t="s">
        <v>3356</v>
      </c>
      <c r="BT190" s="166">
        <v>44587</v>
      </c>
      <c r="BU190" s="83">
        <v>44588</v>
      </c>
      <c r="BV190" s="83">
        <v>44830</v>
      </c>
      <c r="BW190" s="98"/>
      <c r="BX190" s="167"/>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101"/>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0">
        <f t="shared" si="15"/>
        <v>20800000</v>
      </c>
      <c r="FE190" s="89">
        <f t="shared" si="16"/>
        <v>44830</v>
      </c>
      <c r="FF190" s="56" t="str">
        <f t="shared" ca="1" si="17"/>
        <v xml:space="preserve"> TERMINADO</v>
      </c>
      <c r="FG190" s="99"/>
      <c r="FH190" s="99"/>
      <c r="FI190" s="102"/>
      <c r="FJ190" s="92" t="s">
        <v>1270</v>
      </c>
    </row>
    <row r="191" spans="1:166" ht="15">
      <c r="A191" s="55">
        <v>70061</v>
      </c>
      <c r="B191" s="55" t="s">
        <v>2002</v>
      </c>
      <c r="C191" s="53" t="s">
        <v>2003</v>
      </c>
      <c r="D191" s="103" t="s">
        <v>3357</v>
      </c>
      <c r="E191" s="103"/>
      <c r="F191" s="3">
        <v>190</v>
      </c>
      <c r="G191" s="54" t="s">
        <v>2341</v>
      </c>
      <c r="H191" s="55">
        <v>52</v>
      </c>
      <c r="I191" s="56" t="s">
        <v>2006</v>
      </c>
      <c r="J191" s="103" t="s">
        <v>3358</v>
      </c>
      <c r="K191" s="57" t="s">
        <v>3340</v>
      </c>
      <c r="L191" s="58" t="s">
        <v>3359</v>
      </c>
      <c r="M191" s="59" t="s">
        <v>2010</v>
      </c>
      <c r="N191" s="59" t="s">
        <v>2011</v>
      </c>
      <c r="O191" s="59">
        <v>438</v>
      </c>
      <c r="P191" s="60">
        <v>44580</v>
      </c>
      <c r="Q191" s="59">
        <v>182000000</v>
      </c>
      <c r="R191" s="116" t="s">
        <v>2345</v>
      </c>
      <c r="S191" s="104" t="s">
        <v>2346</v>
      </c>
      <c r="T191" s="63" t="s">
        <v>2014</v>
      </c>
      <c r="U191" s="57"/>
      <c r="V191" s="57"/>
      <c r="W191" s="57"/>
      <c r="X191" s="164"/>
      <c r="Y191" s="164"/>
      <c r="Z191" s="164"/>
      <c r="AA191" s="164"/>
      <c r="AB191" s="164"/>
      <c r="AC191" s="63" t="s">
        <v>2014</v>
      </c>
      <c r="AD191" s="57"/>
      <c r="AE191" s="57"/>
      <c r="AF191" s="57"/>
      <c r="AG191" s="57"/>
      <c r="AH191" s="65">
        <f t="shared" si="13"/>
        <v>182000000</v>
      </c>
      <c r="AI191" s="66" t="s">
        <v>2173</v>
      </c>
      <c r="AJ191" s="67" t="s">
        <v>1271</v>
      </c>
      <c r="AK191" s="68" t="s">
        <v>3360</v>
      </c>
      <c r="AL191" s="69" t="s">
        <v>2017</v>
      </c>
      <c r="AM191" s="59">
        <v>1018442804</v>
      </c>
      <c r="AN191" s="59">
        <v>8</v>
      </c>
      <c r="AO191" s="61" t="s">
        <v>2062</v>
      </c>
      <c r="AP191" s="94">
        <v>33304</v>
      </c>
      <c r="AQ191" s="72">
        <f t="shared" si="18"/>
        <v>30.841095890410958</v>
      </c>
      <c r="AR191" s="62"/>
      <c r="AS191" s="66"/>
      <c r="AT191" s="57"/>
      <c r="AU191" s="62" t="s">
        <v>3294</v>
      </c>
      <c r="AV191" s="62" t="s">
        <v>3361</v>
      </c>
      <c r="AW191" s="66">
        <v>318003683</v>
      </c>
      <c r="AX191" t="s">
        <v>3362</v>
      </c>
      <c r="AY191" s="75">
        <v>44588</v>
      </c>
      <c r="AZ191" s="165">
        <v>36400000</v>
      </c>
      <c r="BA191" s="77">
        <v>4550000</v>
      </c>
      <c r="BB191" s="3" t="s">
        <v>2034</v>
      </c>
      <c r="BC191" s="3">
        <v>8</v>
      </c>
      <c r="BD191" s="3"/>
      <c r="BE191" s="79">
        <f t="shared" si="14"/>
        <v>240</v>
      </c>
      <c r="BF191" s="271" t="s">
        <v>3346</v>
      </c>
      <c r="BG191" s="112" t="s">
        <v>3347</v>
      </c>
      <c r="BH191" s="163">
        <v>1</v>
      </c>
      <c r="BI191" s="82">
        <v>522</v>
      </c>
      <c r="BJ191" s="83">
        <v>44589</v>
      </c>
      <c r="BK191" s="82">
        <v>36400000</v>
      </c>
      <c r="BL191" s="98"/>
      <c r="BM191" s="99"/>
      <c r="BN191" s="99"/>
      <c r="BO191" s="99"/>
      <c r="BP191" s="99"/>
      <c r="BQ191" s="99"/>
      <c r="BR191" s="115" t="s">
        <v>3363</v>
      </c>
      <c r="BS191" s="89" t="s">
        <v>3364</v>
      </c>
      <c r="BT191" s="166">
        <v>44592</v>
      </c>
      <c r="BU191" s="83">
        <v>44593</v>
      </c>
      <c r="BV191" s="83">
        <v>44834</v>
      </c>
      <c r="BW191" s="98"/>
      <c r="BX191" s="167"/>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101"/>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0">
        <f t="shared" si="15"/>
        <v>36400000</v>
      </c>
      <c r="FE191" s="89">
        <f t="shared" si="16"/>
        <v>44834</v>
      </c>
      <c r="FF191" s="56" t="str">
        <f t="shared" ca="1" si="17"/>
        <v>EN EJECUCION</v>
      </c>
      <c r="FG191" s="99"/>
      <c r="FH191" s="99"/>
      <c r="FI191" s="102"/>
      <c r="FJ191" s="92" t="s">
        <v>1275</v>
      </c>
    </row>
    <row r="192" spans="1:166" ht="15">
      <c r="A192" s="55">
        <v>71336</v>
      </c>
      <c r="B192" s="55" t="s">
        <v>2002</v>
      </c>
      <c r="C192" s="53" t="s">
        <v>2003</v>
      </c>
      <c r="D192" s="103" t="s">
        <v>3365</v>
      </c>
      <c r="E192" s="103"/>
      <c r="F192" s="3">
        <v>191</v>
      </c>
      <c r="G192" s="54" t="s">
        <v>2005</v>
      </c>
      <c r="H192" s="55">
        <v>275</v>
      </c>
      <c r="I192" s="56" t="s">
        <v>2006</v>
      </c>
      <c r="J192" s="103" t="s">
        <v>2760</v>
      </c>
      <c r="K192" s="57" t="s">
        <v>2259</v>
      </c>
      <c r="L192" s="58" t="s">
        <v>3208</v>
      </c>
      <c r="M192" s="59" t="s">
        <v>2010</v>
      </c>
      <c r="N192" s="59" t="s">
        <v>2011</v>
      </c>
      <c r="O192" s="59">
        <v>427</v>
      </c>
      <c r="P192" s="60">
        <v>44580</v>
      </c>
      <c r="Q192" s="59">
        <v>120000000</v>
      </c>
      <c r="R192" s="61" t="s">
        <v>2012</v>
      </c>
      <c r="S192" s="104" t="s">
        <v>2013</v>
      </c>
      <c r="T192" s="63" t="s">
        <v>2014</v>
      </c>
      <c r="U192" s="57"/>
      <c r="V192" s="57"/>
      <c r="W192" s="57"/>
      <c r="X192" s="164"/>
      <c r="Y192" s="164"/>
      <c r="Z192" s="164"/>
      <c r="AA192" s="164"/>
      <c r="AB192" s="164"/>
      <c r="AC192" s="63" t="s">
        <v>2014</v>
      </c>
      <c r="AD192" s="57"/>
      <c r="AE192" s="57"/>
      <c r="AF192" s="57"/>
      <c r="AG192" s="57"/>
      <c r="AH192" s="65">
        <f t="shared" si="13"/>
        <v>120000000</v>
      </c>
      <c r="AI192" s="66" t="s">
        <v>2173</v>
      </c>
      <c r="AJ192" s="67" t="s">
        <v>1276</v>
      </c>
      <c r="AK192" s="68" t="s">
        <v>3366</v>
      </c>
      <c r="AL192" s="69" t="s">
        <v>2017</v>
      </c>
      <c r="AM192" s="59">
        <v>1102808521</v>
      </c>
      <c r="AN192" s="59">
        <v>6</v>
      </c>
      <c r="AO192" s="61" t="s">
        <v>2018</v>
      </c>
      <c r="AP192" s="94">
        <v>31802</v>
      </c>
      <c r="AQ192" s="72">
        <f t="shared" si="18"/>
        <v>34.956164383561642</v>
      </c>
      <c r="AR192" s="62"/>
      <c r="AS192" s="66"/>
      <c r="AT192" s="57"/>
      <c r="AU192" s="62" t="s">
        <v>2413</v>
      </c>
      <c r="AV192" s="62" t="s">
        <v>3367</v>
      </c>
      <c r="AW192" s="66">
        <v>3012860900</v>
      </c>
      <c r="AX192" t="s">
        <v>3368</v>
      </c>
      <c r="AY192" s="75">
        <v>44589</v>
      </c>
      <c r="AZ192" s="165">
        <v>40000000</v>
      </c>
      <c r="BA192" s="77">
        <v>5000000</v>
      </c>
      <c r="BB192" s="3" t="s">
        <v>2034</v>
      </c>
      <c r="BC192" s="3">
        <v>8</v>
      </c>
      <c r="BD192" s="3"/>
      <c r="BE192" s="79">
        <f t="shared" si="14"/>
        <v>240</v>
      </c>
      <c r="BF192" s="96" t="s">
        <v>2265</v>
      </c>
      <c r="BG192" s="112" t="s">
        <v>2266</v>
      </c>
      <c r="BH192" s="163">
        <v>1</v>
      </c>
      <c r="BI192" s="82">
        <v>550</v>
      </c>
      <c r="BJ192" s="83">
        <v>44589</v>
      </c>
      <c r="BK192" s="82">
        <v>40000000</v>
      </c>
      <c r="BL192" s="98"/>
      <c r="BM192" s="99"/>
      <c r="BN192" s="99"/>
      <c r="BO192" s="99"/>
      <c r="BP192" s="99"/>
      <c r="BQ192" s="99"/>
      <c r="BR192" s="115" t="s">
        <v>3369</v>
      </c>
      <c r="BS192" s="89" t="s">
        <v>3370</v>
      </c>
      <c r="BT192" s="166">
        <v>44592</v>
      </c>
      <c r="BU192" s="83">
        <v>44593</v>
      </c>
      <c r="BV192" s="83">
        <v>44834</v>
      </c>
      <c r="BW192" s="98"/>
      <c r="BX192" s="167"/>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101"/>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0">
        <f t="shared" si="15"/>
        <v>40000000</v>
      </c>
      <c r="FE192" s="89">
        <f t="shared" si="16"/>
        <v>44834</v>
      </c>
      <c r="FF192" s="56" t="str">
        <f t="shared" ca="1" si="17"/>
        <v>EN EJECUCION</v>
      </c>
      <c r="FG192" s="99"/>
      <c r="FH192" s="99"/>
      <c r="FI192" s="102"/>
      <c r="FJ192" s="92" t="s">
        <v>1280</v>
      </c>
    </row>
    <row r="193" spans="1:166" ht="15">
      <c r="A193" s="55">
        <v>66927</v>
      </c>
      <c r="B193" s="55" t="s">
        <v>2002</v>
      </c>
      <c r="C193" s="53" t="s">
        <v>2003</v>
      </c>
      <c r="D193" s="103" t="s">
        <v>3371</v>
      </c>
      <c r="E193" s="103"/>
      <c r="F193" s="3">
        <v>192</v>
      </c>
      <c r="G193" s="54" t="s">
        <v>2005</v>
      </c>
      <c r="H193" s="55">
        <v>201</v>
      </c>
      <c r="I193" s="56" t="s">
        <v>2006</v>
      </c>
      <c r="J193" s="103" t="s">
        <v>3304</v>
      </c>
      <c r="K193" s="57" t="s">
        <v>3372</v>
      </c>
      <c r="L193" s="58" t="s">
        <v>3373</v>
      </c>
      <c r="M193" s="59" t="s">
        <v>2010</v>
      </c>
      <c r="N193" s="59" t="s">
        <v>2011</v>
      </c>
      <c r="O193" s="59">
        <v>338</v>
      </c>
      <c r="P193" s="60">
        <v>44574</v>
      </c>
      <c r="Q193" s="59">
        <v>40000000</v>
      </c>
      <c r="R193" s="61" t="s">
        <v>2012</v>
      </c>
      <c r="S193" s="104" t="s">
        <v>2013</v>
      </c>
      <c r="T193" s="63" t="s">
        <v>2014</v>
      </c>
      <c r="U193" s="57"/>
      <c r="V193" s="57"/>
      <c r="W193" s="57"/>
      <c r="X193" s="164"/>
      <c r="Y193" s="164"/>
      <c r="Z193" s="164"/>
      <c r="AA193" s="164"/>
      <c r="AB193" s="164"/>
      <c r="AC193" s="63" t="s">
        <v>2014</v>
      </c>
      <c r="AD193" s="57"/>
      <c r="AE193" s="57"/>
      <c r="AF193" s="57"/>
      <c r="AG193" s="57"/>
      <c r="AH193" s="65">
        <f t="shared" si="13"/>
        <v>40000000</v>
      </c>
      <c r="AI193" s="66" t="s">
        <v>2173</v>
      </c>
      <c r="AJ193" s="67" t="s">
        <v>1281</v>
      </c>
      <c r="AK193" s="68" t="s">
        <v>3374</v>
      </c>
      <c r="AL193" s="69" t="s">
        <v>2017</v>
      </c>
      <c r="AM193" s="59">
        <v>51898177</v>
      </c>
      <c r="AN193" s="59">
        <v>4</v>
      </c>
      <c r="AO193" s="61" t="s">
        <v>2062</v>
      </c>
      <c r="AP193" s="94">
        <v>24226</v>
      </c>
      <c r="AQ193" s="72">
        <f t="shared" si="18"/>
        <v>55.712328767123289</v>
      </c>
      <c r="AR193" s="62"/>
      <c r="AS193" s="66"/>
      <c r="AT193" s="57"/>
      <c r="AU193" s="62" t="s">
        <v>2100</v>
      </c>
      <c r="AV193" s="62" t="s">
        <v>3375</v>
      </c>
      <c r="AW193" s="66">
        <v>3118225247</v>
      </c>
      <c r="AX193" t="s">
        <v>3376</v>
      </c>
      <c r="AY193" s="75">
        <v>44586</v>
      </c>
      <c r="AZ193" s="165">
        <v>40000000</v>
      </c>
      <c r="BA193" s="77">
        <v>5000000</v>
      </c>
      <c r="BB193" s="3" t="s">
        <v>2034</v>
      </c>
      <c r="BC193" s="3">
        <v>8</v>
      </c>
      <c r="BD193" s="3"/>
      <c r="BE193" s="79">
        <f t="shared" si="14"/>
        <v>240</v>
      </c>
      <c r="BF193" s="96" t="s">
        <v>2406</v>
      </c>
      <c r="BG193" s="112" t="s">
        <v>2407</v>
      </c>
      <c r="BH193" s="163">
        <v>5</v>
      </c>
      <c r="BI193" s="82">
        <v>422</v>
      </c>
      <c r="BJ193" s="83">
        <v>44586</v>
      </c>
      <c r="BK193" s="82">
        <v>40000000</v>
      </c>
      <c r="BL193" s="98"/>
      <c r="BM193" s="99"/>
      <c r="BN193" s="99"/>
      <c r="BO193" s="99"/>
      <c r="BP193" s="99"/>
      <c r="BQ193" s="99"/>
      <c r="BR193" s="115" t="s">
        <v>3377</v>
      </c>
      <c r="BS193" s="89" t="s">
        <v>3378</v>
      </c>
      <c r="BT193" s="166">
        <v>44592</v>
      </c>
      <c r="BU193" s="83">
        <v>44593</v>
      </c>
      <c r="BV193" s="83">
        <v>44834</v>
      </c>
      <c r="BW193" s="98"/>
      <c r="BX193" s="167"/>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101"/>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0">
        <f t="shared" si="15"/>
        <v>40000000</v>
      </c>
      <c r="FE193" s="89">
        <f t="shared" si="16"/>
        <v>44834</v>
      </c>
      <c r="FF193" s="56" t="str">
        <f t="shared" ca="1" si="17"/>
        <v>EN EJECUCION</v>
      </c>
      <c r="FG193" s="99"/>
      <c r="FH193" s="99"/>
      <c r="FI193" s="102"/>
      <c r="FJ193" s="92" t="s">
        <v>1286</v>
      </c>
    </row>
    <row r="194" spans="1:166" ht="15">
      <c r="A194" s="55">
        <v>69758</v>
      </c>
      <c r="B194" s="55" t="s">
        <v>2002</v>
      </c>
      <c r="C194" s="53" t="s">
        <v>2003</v>
      </c>
      <c r="D194" s="103" t="s">
        <v>3365</v>
      </c>
      <c r="E194" s="103"/>
      <c r="F194" s="3">
        <v>193</v>
      </c>
      <c r="G194" s="54" t="s">
        <v>2005</v>
      </c>
      <c r="H194" s="55">
        <v>276</v>
      </c>
      <c r="I194" s="56" t="s">
        <v>2006</v>
      </c>
      <c r="J194" s="103" t="s">
        <v>2760</v>
      </c>
      <c r="K194" s="57" t="s">
        <v>2259</v>
      </c>
      <c r="L194" s="58" t="s">
        <v>3208</v>
      </c>
      <c r="M194" s="59" t="s">
        <v>2010</v>
      </c>
      <c r="N194" s="59" t="s">
        <v>2011</v>
      </c>
      <c r="O194" s="59">
        <v>427</v>
      </c>
      <c r="P194" s="60">
        <v>44580</v>
      </c>
      <c r="Q194" s="59">
        <v>120000000</v>
      </c>
      <c r="R194" s="61" t="s">
        <v>2012</v>
      </c>
      <c r="S194" s="104" t="s">
        <v>2013</v>
      </c>
      <c r="T194" s="63" t="s">
        <v>2014</v>
      </c>
      <c r="U194" s="57"/>
      <c r="V194" s="57"/>
      <c r="W194" s="57"/>
      <c r="X194" s="164"/>
      <c r="Y194" s="164"/>
      <c r="Z194" s="164"/>
      <c r="AA194" s="164"/>
      <c r="AB194" s="164"/>
      <c r="AC194" s="63" t="s">
        <v>2014</v>
      </c>
      <c r="AD194" s="57"/>
      <c r="AE194" s="57"/>
      <c r="AF194" s="57"/>
      <c r="AG194" s="57"/>
      <c r="AH194" s="65">
        <f t="shared" si="13"/>
        <v>120000000</v>
      </c>
      <c r="AI194" s="66" t="s">
        <v>2173</v>
      </c>
      <c r="AJ194" s="67" t="s">
        <v>1288</v>
      </c>
      <c r="AK194" s="68" t="s">
        <v>1290</v>
      </c>
      <c r="AL194" s="69" t="s">
        <v>2017</v>
      </c>
      <c r="AM194" s="59">
        <v>80224727</v>
      </c>
      <c r="AN194" s="59">
        <v>9</v>
      </c>
      <c r="AO194" s="61" t="s">
        <v>2018</v>
      </c>
      <c r="AP194" s="94">
        <v>30428</v>
      </c>
      <c r="AQ194" s="72">
        <f t="shared" si="18"/>
        <v>38.720547945205482</v>
      </c>
      <c r="AR194" s="62"/>
      <c r="AS194" s="66"/>
      <c r="AT194" s="57"/>
      <c r="AU194" s="62" t="s">
        <v>2595</v>
      </c>
      <c r="AV194" s="62" t="s">
        <v>3379</v>
      </c>
      <c r="AW194" s="66">
        <v>3212050077</v>
      </c>
      <c r="AX194" t="s">
        <v>3380</v>
      </c>
      <c r="AY194" s="75">
        <v>44586</v>
      </c>
      <c r="AZ194" s="165">
        <v>40000000</v>
      </c>
      <c r="BA194" s="77">
        <v>5000000</v>
      </c>
      <c r="BB194" s="3" t="s">
        <v>2034</v>
      </c>
      <c r="BC194" s="3">
        <v>8</v>
      </c>
      <c r="BD194" s="3"/>
      <c r="BE194" s="79">
        <f t="shared" si="14"/>
        <v>240</v>
      </c>
      <c r="BF194" s="96" t="s">
        <v>2265</v>
      </c>
      <c r="BG194" s="112" t="s">
        <v>2266</v>
      </c>
      <c r="BH194" s="163">
        <v>1</v>
      </c>
      <c r="BI194" s="82">
        <v>421</v>
      </c>
      <c r="BJ194" s="83">
        <v>44586</v>
      </c>
      <c r="BK194" s="82">
        <v>40000000</v>
      </c>
      <c r="BL194" s="98"/>
      <c r="BM194" s="99"/>
      <c r="BN194" s="99"/>
      <c r="BO194" s="99"/>
      <c r="BP194" s="99"/>
      <c r="BQ194" s="99"/>
      <c r="BR194" s="115" t="s">
        <v>3381</v>
      </c>
      <c r="BS194" s="89" t="s">
        <v>3122</v>
      </c>
      <c r="BT194" s="166">
        <v>44592</v>
      </c>
      <c r="BU194" s="83">
        <v>44593</v>
      </c>
      <c r="BV194" s="83">
        <v>44834</v>
      </c>
      <c r="BW194" s="98"/>
      <c r="BX194" s="167"/>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101"/>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0">
        <f t="shared" si="15"/>
        <v>40000000</v>
      </c>
      <c r="FE194" s="89">
        <f t="shared" si="16"/>
        <v>44834</v>
      </c>
      <c r="FF194" s="56" t="str">
        <f t="shared" ca="1" si="17"/>
        <v>EN EJECUCION</v>
      </c>
      <c r="FG194" s="99"/>
      <c r="FH194" s="99"/>
      <c r="FI194" s="102"/>
      <c r="FJ194" s="92" t="s">
        <v>1280</v>
      </c>
    </row>
    <row r="195" spans="1:166" ht="15">
      <c r="A195" s="3">
        <v>70223</v>
      </c>
      <c r="B195" s="3" t="s">
        <v>2002</v>
      </c>
      <c r="C195" s="53" t="s">
        <v>2003</v>
      </c>
      <c r="D195" s="53" t="s">
        <v>3382</v>
      </c>
      <c r="E195" s="53"/>
      <c r="F195" s="3">
        <v>194</v>
      </c>
      <c r="G195" s="54" t="s">
        <v>2455</v>
      </c>
      <c r="H195" s="55">
        <v>27</v>
      </c>
      <c r="I195" s="56" t="s">
        <v>2006</v>
      </c>
      <c r="J195" s="53" t="s">
        <v>3383</v>
      </c>
      <c r="K195" s="57" t="s">
        <v>3384</v>
      </c>
      <c r="L195" s="58" t="s">
        <v>3385</v>
      </c>
      <c r="M195" s="59" t="s">
        <v>2010</v>
      </c>
      <c r="N195" s="59" t="s">
        <v>2011</v>
      </c>
      <c r="O195" s="59">
        <v>204</v>
      </c>
      <c r="P195" s="60">
        <v>44568</v>
      </c>
      <c r="Q195" s="59">
        <v>30000000</v>
      </c>
      <c r="R195" s="116" t="s">
        <v>2456</v>
      </c>
      <c r="S195" s="62" t="s">
        <v>2457</v>
      </c>
      <c r="T195" s="63" t="s">
        <v>2014</v>
      </c>
      <c r="U195" s="57"/>
      <c r="V195" s="57"/>
      <c r="W195" s="57"/>
      <c r="X195" s="164"/>
      <c r="Y195" s="164"/>
      <c r="Z195" s="164"/>
      <c r="AA195" s="164"/>
      <c r="AB195" s="164"/>
      <c r="AC195" s="63" t="s">
        <v>2014</v>
      </c>
      <c r="AD195" s="57"/>
      <c r="AE195" s="57"/>
      <c r="AF195" s="57"/>
      <c r="AG195" s="57"/>
      <c r="AH195" s="65">
        <f t="shared" ref="AH195:AH258" si="19">+Q195+V195+AE195</f>
        <v>30000000</v>
      </c>
      <c r="AI195" s="66" t="s">
        <v>2015</v>
      </c>
      <c r="AJ195" s="67" t="s">
        <v>1291</v>
      </c>
      <c r="AK195" s="68" t="s">
        <v>3386</v>
      </c>
      <c r="AL195" s="69" t="s">
        <v>2017</v>
      </c>
      <c r="AM195" s="59">
        <v>1026262856</v>
      </c>
      <c r="AN195" s="59">
        <v>7</v>
      </c>
      <c r="AO195" s="61" t="s">
        <v>2018</v>
      </c>
      <c r="AP195" s="94">
        <v>32438</v>
      </c>
      <c r="AQ195" s="72">
        <f t="shared" si="18"/>
        <v>33.213698630136989</v>
      </c>
      <c r="AR195" s="62"/>
      <c r="AS195" s="66"/>
      <c r="AT195" s="57"/>
      <c r="AU195" s="62" t="s">
        <v>2508</v>
      </c>
      <c r="AV195" s="62" t="s">
        <v>3387</v>
      </c>
      <c r="AW195" s="66">
        <v>3013486181</v>
      </c>
      <c r="AX195" t="s">
        <v>3388</v>
      </c>
      <c r="AY195" s="75">
        <v>44587</v>
      </c>
      <c r="AZ195" s="165">
        <v>30000000</v>
      </c>
      <c r="BA195" s="77">
        <v>5000000</v>
      </c>
      <c r="BB195" s="3" t="s">
        <v>3389</v>
      </c>
      <c r="BC195" s="3">
        <v>6</v>
      </c>
      <c r="BD195" s="3"/>
      <c r="BE195" s="79">
        <f t="shared" si="14"/>
        <v>180</v>
      </c>
      <c r="BF195" s="96" t="s">
        <v>2614</v>
      </c>
      <c r="BG195" s="112" t="s">
        <v>2615</v>
      </c>
      <c r="BH195" s="216"/>
      <c r="BI195" s="82">
        <v>478</v>
      </c>
      <c r="BJ195" s="83">
        <v>44587</v>
      </c>
      <c r="BK195" s="82">
        <v>30000000</v>
      </c>
      <c r="BL195" s="98"/>
      <c r="BM195" s="99"/>
      <c r="BN195" s="99"/>
      <c r="BO195" s="99"/>
      <c r="BP195" s="99"/>
      <c r="BQ195" s="99"/>
      <c r="BR195" s="115" t="s">
        <v>3390</v>
      </c>
      <c r="BS195" s="89" t="s">
        <v>3391</v>
      </c>
      <c r="BT195" s="166">
        <v>44589</v>
      </c>
      <c r="BU195" s="83">
        <v>44593</v>
      </c>
      <c r="BV195" s="83">
        <v>44773</v>
      </c>
      <c r="BW195" s="98"/>
      <c r="BX195" s="167"/>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c r="DC195" s="99"/>
      <c r="DD195" s="99"/>
      <c r="DE195" s="99"/>
      <c r="DF195" s="99"/>
      <c r="DG195" s="99"/>
      <c r="DH195" s="99"/>
      <c r="DI195" s="99"/>
      <c r="DJ195" s="99"/>
      <c r="DK195" s="99"/>
      <c r="DL195" s="99"/>
      <c r="DM195" s="99"/>
      <c r="DN195" s="99"/>
      <c r="DO195" s="99"/>
      <c r="DP195" s="99"/>
      <c r="DQ195" s="99"/>
      <c r="DR195" s="99"/>
      <c r="DS195" s="99"/>
      <c r="DT195" s="99"/>
      <c r="DU195" s="99"/>
      <c r="DV195" s="99"/>
      <c r="DW195" s="101"/>
      <c r="DX195" s="99"/>
      <c r="DY195" s="99"/>
      <c r="DZ195" s="99"/>
      <c r="EA195" s="99"/>
      <c r="EB195" s="99"/>
      <c r="EC195" s="99"/>
      <c r="ED195" s="99"/>
      <c r="EE195" s="99"/>
      <c r="EF195" s="99"/>
      <c r="EG195" s="99"/>
      <c r="EH195" s="99"/>
      <c r="EI195" s="99"/>
      <c r="EJ195" s="99"/>
      <c r="EK195" s="99"/>
      <c r="EL195" s="99"/>
      <c r="EM195" s="99"/>
      <c r="EN195" s="99"/>
      <c r="EO195" s="99"/>
      <c r="EP195" s="99"/>
      <c r="EQ195" s="99"/>
      <c r="ER195" s="99"/>
      <c r="ES195" s="99"/>
      <c r="ET195" s="99"/>
      <c r="EU195" s="99"/>
      <c r="EV195" s="99"/>
      <c r="EW195" s="99"/>
      <c r="EX195" s="99"/>
      <c r="EY195" s="99"/>
      <c r="EZ195" s="99"/>
      <c r="FA195" s="99"/>
      <c r="FB195" s="99"/>
      <c r="FC195" s="99"/>
      <c r="FD195" s="90">
        <f t="shared" si="15"/>
        <v>30000000</v>
      </c>
      <c r="FE195" s="89">
        <f t="shared" si="16"/>
        <v>44773</v>
      </c>
      <c r="FF195" s="56" t="str">
        <f t="shared" ca="1" si="17"/>
        <v xml:space="preserve"> TERMINADO</v>
      </c>
      <c r="FG195" s="99"/>
      <c r="FH195" s="99"/>
      <c r="FI195" s="102"/>
      <c r="FJ195" s="92" t="s">
        <v>1295</v>
      </c>
    </row>
    <row r="196" spans="1:166" s="211" customFormat="1" ht="15">
      <c r="A196" s="169">
        <v>69517</v>
      </c>
      <c r="B196" s="169" t="s">
        <v>3392</v>
      </c>
      <c r="C196" s="170" t="s">
        <v>2003</v>
      </c>
      <c r="D196" s="171" t="s">
        <v>3393</v>
      </c>
      <c r="E196" s="171"/>
      <c r="F196" s="172">
        <v>195</v>
      </c>
      <c r="G196" s="173" t="s">
        <v>2496</v>
      </c>
      <c r="H196" s="169">
        <v>297</v>
      </c>
      <c r="I196" s="174" t="s">
        <v>2006</v>
      </c>
      <c r="J196" s="171" t="s">
        <v>1299</v>
      </c>
      <c r="K196" s="175" t="s">
        <v>2862</v>
      </c>
      <c r="L196" s="176" t="s">
        <v>2863</v>
      </c>
      <c r="M196" s="177" t="s">
        <v>2010</v>
      </c>
      <c r="N196" s="177" t="s">
        <v>2011</v>
      </c>
      <c r="O196" s="177">
        <v>399</v>
      </c>
      <c r="P196" s="178">
        <v>44579</v>
      </c>
      <c r="Q196" s="177">
        <v>36400000</v>
      </c>
      <c r="R196" s="179" t="s">
        <v>2499</v>
      </c>
      <c r="S196" s="180" t="s">
        <v>2500</v>
      </c>
      <c r="T196" s="181" t="s">
        <v>2014</v>
      </c>
      <c r="U196" s="175"/>
      <c r="V196" s="175"/>
      <c r="W196" s="175"/>
      <c r="X196" s="182"/>
      <c r="Y196" s="182"/>
      <c r="Z196" s="182"/>
      <c r="AA196" s="182"/>
      <c r="AB196" s="182"/>
      <c r="AC196" s="181" t="s">
        <v>2014</v>
      </c>
      <c r="AD196" s="175"/>
      <c r="AE196" s="175"/>
      <c r="AF196" s="175"/>
      <c r="AG196" s="175"/>
      <c r="AH196" s="183">
        <f t="shared" si="19"/>
        <v>36400000</v>
      </c>
      <c r="AI196" s="184" t="s">
        <v>2071</v>
      </c>
      <c r="AJ196" s="185" t="s">
        <v>1297</v>
      </c>
      <c r="AK196" s="186" t="s">
        <v>3394</v>
      </c>
      <c r="AL196" s="187" t="s">
        <v>2017</v>
      </c>
      <c r="AM196" s="177">
        <v>1116260674</v>
      </c>
      <c r="AN196" s="177">
        <v>0</v>
      </c>
      <c r="AO196" s="188" t="s">
        <v>2062</v>
      </c>
      <c r="AP196" s="189">
        <v>34276</v>
      </c>
      <c r="AQ196" s="190">
        <f t="shared" si="18"/>
        <v>28.17808219178082</v>
      </c>
      <c r="AR196" s="191"/>
      <c r="AS196" s="184"/>
      <c r="AT196" s="175"/>
      <c r="AU196" s="191" t="s">
        <v>2063</v>
      </c>
      <c r="AV196" s="191" t="s">
        <v>3395</v>
      </c>
      <c r="AW196" s="184">
        <v>3005785455</v>
      </c>
      <c r="AX196" t="s">
        <v>3396</v>
      </c>
      <c r="AY196" s="194">
        <v>44586</v>
      </c>
      <c r="AZ196" s="195">
        <v>36400000</v>
      </c>
      <c r="BA196" s="196">
        <v>4550000</v>
      </c>
      <c r="BB196" s="172" t="s">
        <v>2034</v>
      </c>
      <c r="BC196" s="172">
        <v>8</v>
      </c>
      <c r="BD196" s="172"/>
      <c r="BE196" s="197">
        <f t="shared" ref="BE196:BE259" si="20">+(BC196*30)+BD196</f>
        <v>240</v>
      </c>
      <c r="BF196" s="272" t="s">
        <v>2470</v>
      </c>
      <c r="BG196" s="273" t="s">
        <v>2471</v>
      </c>
      <c r="BH196" s="199">
        <v>5</v>
      </c>
      <c r="BI196" s="200">
        <v>433</v>
      </c>
      <c r="BJ196" s="201">
        <v>44587</v>
      </c>
      <c r="BK196" s="200">
        <v>36400000</v>
      </c>
      <c r="BL196" s="202"/>
      <c r="BM196" s="203"/>
      <c r="BN196" s="203"/>
      <c r="BO196" s="203"/>
      <c r="BP196" s="203"/>
      <c r="BQ196" s="203"/>
      <c r="BR196" s="204" t="s">
        <v>3397</v>
      </c>
      <c r="BS196" s="205" t="s">
        <v>3398</v>
      </c>
      <c r="BT196" s="206">
        <v>44592</v>
      </c>
      <c r="BU196" s="201">
        <v>44593</v>
      </c>
      <c r="BV196" s="201">
        <v>44834</v>
      </c>
      <c r="BW196" s="202"/>
      <c r="BX196" s="207"/>
      <c r="BY196" s="203"/>
      <c r="BZ196" s="203"/>
      <c r="CA196" s="203"/>
      <c r="CB196" s="203"/>
      <c r="CC196" s="203"/>
      <c r="CD196" s="203"/>
      <c r="CE196" s="203"/>
      <c r="CF196" s="203"/>
      <c r="CG196" s="203"/>
      <c r="CH196" s="203"/>
      <c r="CI196" s="203"/>
      <c r="CJ196" s="203"/>
      <c r="CK196" s="203"/>
      <c r="CL196" s="203"/>
      <c r="CM196" s="203"/>
      <c r="CN196" s="203"/>
      <c r="CO196" s="203"/>
      <c r="CP196" s="203"/>
      <c r="CQ196" s="203"/>
      <c r="CR196" s="203"/>
      <c r="CS196" s="203"/>
      <c r="CT196" s="203"/>
      <c r="CU196" s="203"/>
      <c r="CV196" s="203"/>
      <c r="CW196" s="203"/>
      <c r="CX196" s="203"/>
      <c r="CY196" s="203"/>
      <c r="CZ196" s="203"/>
      <c r="DA196" s="203"/>
      <c r="DB196" s="203"/>
      <c r="DC196" s="203"/>
      <c r="DD196" s="203"/>
      <c r="DE196" s="203"/>
      <c r="DF196" s="203"/>
      <c r="DG196" s="203"/>
      <c r="DH196" s="203"/>
      <c r="DI196" s="203"/>
      <c r="DJ196" s="203"/>
      <c r="DK196" s="203"/>
      <c r="DL196" s="203"/>
      <c r="DM196" s="203"/>
      <c r="DN196" s="203"/>
      <c r="DO196" s="203"/>
      <c r="DP196" s="203"/>
      <c r="DQ196" s="203"/>
      <c r="DR196" s="203"/>
      <c r="DS196" s="203"/>
      <c r="DT196" s="203"/>
      <c r="DU196" s="203"/>
      <c r="DV196" s="203"/>
      <c r="DW196" s="208"/>
      <c r="DX196" s="203"/>
      <c r="DY196" s="203"/>
      <c r="DZ196" s="203"/>
      <c r="EA196" s="203"/>
      <c r="EB196" s="203"/>
      <c r="EC196" s="203"/>
      <c r="ED196" s="203"/>
      <c r="EE196" s="203"/>
      <c r="EF196" s="203"/>
      <c r="EG196" s="203"/>
      <c r="EH196" s="203"/>
      <c r="EI196" s="203"/>
      <c r="EJ196" s="203"/>
      <c r="EK196" s="203"/>
      <c r="EL196" s="203"/>
      <c r="EM196" s="203"/>
      <c r="EN196" s="203"/>
      <c r="EO196" s="203"/>
      <c r="EP196" s="203"/>
      <c r="EQ196" s="203"/>
      <c r="ER196" s="203"/>
      <c r="ES196" s="203"/>
      <c r="ET196" s="203"/>
      <c r="EU196" s="203"/>
      <c r="EV196" s="203"/>
      <c r="EW196" s="203"/>
      <c r="EX196" s="203"/>
      <c r="EY196" s="203"/>
      <c r="EZ196" s="203"/>
      <c r="FA196" s="203"/>
      <c r="FB196" s="203"/>
      <c r="FC196" s="203"/>
      <c r="FD196" s="209">
        <f t="shared" ref="FD196:FD260" si="21">+AZ196+BX196+CG196+CP196</f>
        <v>36400000</v>
      </c>
      <c r="FE196" s="205">
        <f t="shared" ref="FE196:FE254" si="22">MAX(BV196,CY196,DD196,DI196,DN196,DS196,FB196)</f>
        <v>44834</v>
      </c>
      <c r="FF196" s="174" t="str">
        <f t="shared" ref="FF196:FF254" ca="1" si="23">IF(FE196&gt;TODAY(),"EN EJECUCION"," TERMINADO")</f>
        <v>EN EJECUCION</v>
      </c>
      <c r="FG196" s="203"/>
      <c r="FH196" s="203"/>
      <c r="FI196" s="210"/>
      <c r="FJ196" s="92" t="s">
        <v>1304</v>
      </c>
    </row>
    <row r="197" spans="1:166" ht="15">
      <c r="A197" s="55">
        <v>66749</v>
      </c>
      <c r="B197" s="55" t="s">
        <v>2002</v>
      </c>
      <c r="C197" s="53" t="s">
        <v>2003</v>
      </c>
      <c r="D197" s="103" t="s">
        <v>3399</v>
      </c>
      <c r="E197" s="103"/>
      <c r="F197" s="3">
        <v>196</v>
      </c>
      <c r="G197" s="54" t="s">
        <v>2005</v>
      </c>
      <c r="H197" s="55">
        <v>210</v>
      </c>
      <c r="I197" s="56" t="s">
        <v>2006</v>
      </c>
      <c r="J197" s="103" t="s">
        <v>3400</v>
      </c>
      <c r="K197" s="57" t="s">
        <v>2202</v>
      </c>
      <c r="L197" s="58" t="s">
        <v>3401</v>
      </c>
      <c r="M197" s="59" t="s">
        <v>2010</v>
      </c>
      <c r="N197" s="59" t="s">
        <v>2011</v>
      </c>
      <c r="O197" s="59">
        <v>429</v>
      </c>
      <c r="P197" s="60">
        <v>44580</v>
      </c>
      <c r="Q197" s="59">
        <v>200000000</v>
      </c>
      <c r="R197" s="116" t="s">
        <v>2012</v>
      </c>
      <c r="S197" s="104" t="s">
        <v>2013</v>
      </c>
      <c r="T197" s="63" t="s">
        <v>2014</v>
      </c>
      <c r="U197" s="57"/>
      <c r="V197" s="57"/>
      <c r="W197" s="57"/>
      <c r="X197" s="164"/>
      <c r="Y197" s="164"/>
      <c r="Z197" s="164"/>
      <c r="AA197" s="164"/>
      <c r="AB197" s="164"/>
      <c r="AC197" s="63" t="s">
        <v>2014</v>
      </c>
      <c r="AD197" s="57"/>
      <c r="AE197" s="57"/>
      <c r="AF197" s="57"/>
      <c r="AG197" s="57"/>
      <c r="AH197" s="65">
        <f t="shared" si="19"/>
        <v>200000000</v>
      </c>
      <c r="AI197" s="66" t="s">
        <v>2071</v>
      </c>
      <c r="AJ197" s="67" t="s">
        <v>1305</v>
      </c>
      <c r="AK197" s="68" t="s">
        <v>3402</v>
      </c>
      <c r="AL197" s="69" t="s">
        <v>2017</v>
      </c>
      <c r="AM197" s="59">
        <v>53907315</v>
      </c>
      <c r="AN197" s="59">
        <v>1</v>
      </c>
      <c r="AO197" s="61" t="s">
        <v>2062</v>
      </c>
      <c r="AP197" s="94">
        <v>31055</v>
      </c>
      <c r="AQ197" s="72">
        <f t="shared" si="18"/>
        <v>37.0027397260274</v>
      </c>
      <c r="AR197" s="62"/>
      <c r="AS197" s="66"/>
      <c r="AT197" s="57"/>
      <c r="AU197" s="62" t="s">
        <v>3403</v>
      </c>
      <c r="AV197" s="62" t="s">
        <v>3404</v>
      </c>
      <c r="AW197" s="66">
        <v>3102620818</v>
      </c>
      <c r="AX197" t="s">
        <v>3405</v>
      </c>
      <c r="AY197" s="75">
        <v>44586</v>
      </c>
      <c r="AZ197" s="165">
        <v>40000000</v>
      </c>
      <c r="BA197" s="77">
        <v>5000000</v>
      </c>
      <c r="BB197" s="3" t="s">
        <v>2034</v>
      </c>
      <c r="BC197" s="3">
        <v>8</v>
      </c>
      <c r="BD197" s="3"/>
      <c r="BE197" s="79">
        <f t="shared" si="20"/>
        <v>240</v>
      </c>
      <c r="BF197" s="96" t="s">
        <v>2205</v>
      </c>
      <c r="BG197" s="112" t="s">
        <v>2206</v>
      </c>
      <c r="BH197" s="163">
        <v>5</v>
      </c>
      <c r="BI197" s="82">
        <v>438</v>
      </c>
      <c r="BJ197" s="83">
        <v>44587</v>
      </c>
      <c r="BK197" s="82">
        <v>40000000</v>
      </c>
      <c r="BL197" s="98"/>
      <c r="BM197" s="99"/>
      <c r="BN197" s="99"/>
      <c r="BO197" s="99"/>
      <c r="BP197" s="99"/>
      <c r="BQ197" s="99"/>
      <c r="BR197" s="115" t="s">
        <v>3406</v>
      </c>
      <c r="BS197" s="89" t="s">
        <v>3407</v>
      </c>
      <c r="BT197" s="166">
        <v>44586</v>
      </c>
      <c r="BU197" s="83">
        <v>44587</v>
      </c>
      <c r="BV197" s="83">
        <v>44829</v>
      </c>
      <c r="BW197" s="98"/>
      <c r="BX197" s="167"/>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101"/>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0">
        <f t="shared" si="21"/>
        <v>40000000</v>
      </c>
      <c r="FE197" s="89">
        <f t="shared" si="22"/>
        <v>44829</v>
      </c>
      <c r="FF197" s="56" t="str">
        <f t="shared" ca="1" si="23"/>
        <v xml:space="preserve"> TERMINADO</v>
      </c>
      <c r="FG197" s="99"/>
      <c r="FH197" s="99"/>
      <c r="FI197" s="102"/>
      <c r="FJ197" s="92" t="s">
        <v>1310</v>
      </c>
    </row>
    <row r="198" spans="1:166" ht="15">
      <c r="A198" s="55">
        <v>66749</v>
      </c>
      <c r="B198" s="55" t="s">
        <v>2002</v>
      </c>
      <c r="C198" s="53" t="s">
        <v>2003</v>
      </c>
      <c r="D198" s="103" t="s">
        <v>3399</v>
      </c>
      <c r="E198" s="103"/>
      <c r="F198" s="3">
        <v>197</v>
      </c>
      <c r="G198" s="54" t="s">
        <v>2005</v>
      </c>
      <c r="H198" s="55">
        <v>214</v>
      </c>
      <c r="I198" s="56" t="s">
        <v>2006</v>
      </c>
      <c r="J198" s="103" t="s">
        <v>3400</v>
      </c>
      <c r="K198" s="57" t="s">
        <v>2209</v>
      </c>
      <c r="L198" s="58" t="s">
        <v>3401</v>
      </c>
      <c r="M198" s="59" t="s">
        <v>2010</v>
      </c>
      <c r="N198" s="59" t="s">
        <v>2011</v>
      </c>
      <c r="O198" s="59">
        <v>429</v>
      </c>
      <c r="P198" s="60">
        <v>44580</v>
      </c>
      <c r="Q198" s="59">
        <v>200000000</v>
      </c>
      <c r="R198" s="116" t="s">
        <v>2012</v>
      </c>
      <c r="S198" s="104" t="s">
        <v>2013</v>
      </c>
      <c r="T198" s="63" t="s">
        <v>2014</v>
      </c>
      <c r="U198" s="57"/>
      <c r="V198" s="57"/>
      <c r="W198" s="57"/>
      <c r="X198" s="164"/>
      <c r="Y198" s="164"/>
      <c r="Z198" s="164"/>
      <c r="AA198" s="164"/>
      <c r="AB198" s="164"/>
      <c r="AC198" s="63" t="s">
        <v>2014</v>
      </c>
      <c r="AD198" s="57"/>
      <c r="AE198" s="57"/>
      <c r="AF198" s="57"/>
      <c r="AG198" s="57"/>
      <c r="AH198" s="65">
        <f t="shared" si="19"/>
        <v>200000000</v>
      </c>
      <c r="AI198" s="66" t="s">
        <v>2071</v>
      </c>
      <c r="AJ198" s="67" t="s">
        <v>1311</v>
      </c>
      <c r="AK198" s="68" t="s">
        <v>3408</v>
      </c>
      <c r="AL198" s="69" t="s">
        <v>2017</v>
      </c>
      <c r="AM198" s="59">
        <v>80851712</v>
      </c>
      <c r="AN198" s="59">
        <v>8</v>
      </c>
      <c r="AO198" s="61" t="s">
        <v>2018</v>
      </c>
      <c r="AP198" s="94">
        <v>31028</v>
      </c>
      <c r="AQ198" s="72">
        <f t="shared" si="18"/>
        <v>37.076712328767123</v>
      </c>
      <c r="AR198" s="62"/>
      <c r="AS198" s="66"/>
      <c r="AT198" s="57"/>
      <c r="AU198" s="62" t="s">
        <v>2516</v>
      </c>
      <c r="AV198" s="62" t="s">
        <v>3409</v>
      </c>
      <c r="AW198" s="66">
        <v>3005951657</v>
      </c>
      <c r="AX198" t="s">
        <v>3410</v>
      </c>
      <c r="AY198" s="75">
        <v>44587</v>
      </c>
      <c r="AZ198" s="165">
        <v>40000000</v>
      </c>
      <c r="BA198" s="77">
        <v>5000000</v>
      </c>
      <c r="BB198" s="3" t="s">
        <v>2034</v>
      </c>
      <c r="BC198" s="3">
        <v>8</v>
      </c>
      <c r="BD198" s="3"/>
      <c r="BE198" s="79">
        <f t="shared" si="20"/>
        <v>240</v>
      </c>
      <c r="BF198" s="96" t="s">
        <v>2212</v>
      </c>
      <c r="BG198" s="112" t="s">
        <v>2213</v>
      </c>
      <c r="BH198" s="163">
        <v>5</v>
      </c>
      <c r="BI198" s="82">
        <v>471</v>
      </c>
      <c r="BJ198" s="83">
        <v>44587</v>
      </c>
      <c r="BK198" s="82">
        <v>40000000</v>
      </c>
      <c r="BL198" s="98"/>
      <c r="BM198" s="99"/>
      <c r="BN198" s="99"/>
      <c r="BO198" s="99"/>
      <c r="BP198" s="99"/>
      <c r="BQ198" s="99"/>
      <c r="BR198" s="115" t="s">
        <v>3411</v>
      </c>
      <c r="BS198" s="89" t="s">
        <v>3109</v>
      </c>
      <c r="BT198" s="166">
        <v>44587</v>
      </c>
      <c r="BU198" s="83">
        <v>44588</v>
      </c>
      <c r="BV198" s="83">
        <v>44830</v>
      </c>
      <c r="BW198" s="98"/>
      <c r="BX198" s="167"/>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101"/>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0">
        <f t="shared" si="21"/>
        <v>40000000</v>
      </c>
      <c r="FE198" s="89">
        <f t="shared" si="22"/>
        <v>44830</v>
      </c>
      <c r="FF198" s="56" t="str">
        <f t="shared" ca="1" si="23"/>
        <v xml:space="preserve"> TERMINADO</v>
      </c>
      <c r="FG198" s="99"/>
      <c r="FH198" s="99"/>
      <c r="FI198" s="102"/>
      <c r="FJ198" s="92" t="s">
        <v>1310</v>
      </c>
    </row>
    <row r="199" spans="1:166" ht="15">
      <c r="A199" s="55">
        <v>66749</v>
      </c>
      <c r="B199" s="55" t="s">
        <v>2002</v>
      </c>
      <c r="C199" s="53" t="s">
        <v>2003</v>
      </c>
      <c r="D199" s="103" t="s">
        <v>3399</v>
      </c>
      <c r="E199" s="103"/>
      <c r="F199" s="3">
        <v>198</v>
      </c>
      <c r="G199" s="54" t="s">
        <v>2005</v>
      </c>
      <c r="H199" s="55">
        <v>217</v>
      </c>
      <c r="I199" s="56" t="s">
        <v>2006</v>
      </c>
      <c r="J199" s="103" t="s">
        <v>3400</v>
      </c>
      <c r="K199" s="57" t="s">
        <v>2222</v>
      </c>
      <c r="L199" s="58" t="s">
        <v>3401</v>
      </c>
      <c r="M199" s="59" t="s">
        <v>2010</v>
      </c>
      <c r="N199" s="59" t="s">
        <v>2011</v>
      </c>
      <c r="O199" s="59">
        <v>429</v>
      </c>
      <c r="P199" s="60">
        <v>44580</v>
      </c>
      <c r="Q199" s="59">
        <v>200000000</v>
      </c>
      <c r="R199" s="116" t="s">
        <v>2012</v>
      </c>
      <c r="S199" s="104" t="s">
        <v>2013</v>
      </c>
      <c r="T199" s="63" t="s">
        <v>2014</v>
      </c>
      <c r="U199" s="57"/>
      <c r="V199" s="57"/>
      <c r="W199" s="57"/>
      <c r="X199" s="164"/>
      <c r="Y199" s="164"/>
      <c r="Z199" s="164"/>
      <c r="AA199" s="164"/>
      <c r="AB199" s="164"/>
      <c r="AC199" s="63" t="s">
        <v>2014</v>
      </c>
      <c r="AD199" s="57"/>
      <c r="AE199" s="57"/>
      <c r="AF199" s="57"/>
      <c r="AG199" s="57"/>
      <c r="AH199" s="65">
        <f t="shared" si="19"/>
        <v>200000000</v>
      </c>
      <c r="AI199" s="66" t="s">
        <v>2071</v>
      </c>
      <c r="AJ199" s="67" t="s">
        <v>1315</v>
      </c>
      <c r="AK199" s="68" t="s">
        <v>1317</v>
      </c>
      <c r="AL199" s="69" t="s">
        <v>2017</v>
      </c>
      <c r="AM199" s="59">
        <v>52959448</v>
      </c>
      <c r="AN199" s="59">
        <v>1</v>
      </c>
      <c r="AO199" s="61" t="s">
        <v>2062</v>
      </c>
      <c r="AP199" s="94">
        <v>30866</v>
      </c>
      <c r="AQ199" s="72">
        <f t="shared" si="18"/>
        <v>37.520547945205479</v>
      </c>
      <c r="AR199" s="62"/>
      <c r="AS199" s="66"/>
      <c r="AT199" s="57"/>
      <c r="AU199" s="62" t="s">
        <v>2972</v>
      </c>
      <c r="AV199" s="62" t="s">
        <v>3412</v>
      </c>
      <c r="AW199" s="66">
        <v>3213912053</v>
      </c>
      <c r="AX199" t="s">
        <v>3413</v>
      </c>
      <c r="AY199" s="75">
        <v>44586</v>
      </c>
      <c r="AZ199" s="165">
        <v>40000000</v>
      </c>
      <c r="BA199" s="77">
        <v>5000000</v>
      </c>
      <c r="BB199" s="3" t="s">
        <v>2034</v>
      </c>
      <c r="BC199" s="3">
        <v>8</v>
      </c>
      <c r="BD199" s="3"/>
      <c r="BE199" s="79">
        <f t="shared" si="20"/>
        <v>240</v>
      </c>
      <c r="BF199" s="96" t="s">
        <v>2226</v>
      </c>
      <c r="BG199" s="112" t="s">
        <v>2227</v>
      </c>
      <c r="BH199" s="163">
        <v>5</v>
      </c>
      <c r="BI199" s="82">
        <v>435</v>
      </c>
      <c r="BJ199" s="83">
        <v>44587</v>
      </c>
      <c r="BK199" s="82">
        <v>40000000</v>
      </c>
      <c r="BL199" s="98"/>
      <c r="BM199" s="99"/>
      <c r="BN199" s="99"/>
      <c r="BO199" s="99"/>
      <c r="BP199" s="99"/>
      <c r="BQ199" s="99"/>
      <c r="BR199" s="115" t="s">
        <v>3414</v>
      </c>
      <c r="BS199" s="89" t="s">
        <v>3415</v>
      </c>
      <c r="BT199" s="166">
        <v>44587</v>
      </c>
      <c r="BU199" s="83">
        <v>44588</v>
      </c>
      <c r="BV199" s="83">
        <v>44830</v>
      </c>
      <c r="BW199" s="98"/>
      <c r="BX199" s="167"/>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101"/>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0">
        <f t="shared" si="21"/>
        <v>40000000</v>
      </c>
      <c r="FE199" s="89">
        <f t="shared" si="22"/>
        <v>44830</v>
      </c>
      <c r="FF199" s="56" t="str">
        <f t="shared" ca="1" si="23"/>
        <v xml:space="preserve"> TERMINADO</v>
      </c>
      <c r="FG199" s="99"/>
      <c r="FH199" s="99"/>
      <c r="FI199" s="102"/>
      <c r="FJ199" s="92" t="s">
        <v>1310</v>
      </c>
    </row>
    <row r="200" spans="1:166" ht="15">
      <c r="A200" s="55">
        <v>66749</v>
      </c>
      <c r="B200" s="55" t="s">
        <v>2002</v>
      </c>
      <c r="C200" s="53" t="s">
        <v>2003</v>
      </c>
      <c r="D200" s="103" t="s">
        <v>3399</v>
      </c>
      <c r="E200" s="103"/>
      <c r="F200" s="3">
        <v>199</v>
      </c>
      <c r="G200" s="54" t="s">
        <v>2005</v>
      </c>
      <c r="H200" s="55">
        <v>220</v>
      </c>
      <c r="I200" s="56" t="s">
        <v>2006</v>
      </c>
      <c r="J200" s="103" t="s">
        <v>3400</v>
      </c>
      <c r="K200" s="57" t="s">
        <v>2195</v>
      </c>
      <c r="L200" s="58" t="s">
        <v>3401</v>
      </c>
      <c r="M200" s="59" t="s">
        <v>2010</v>
      </c>
      <c r="N200" s="59" t="s">
        <v>2011</v>
      </c>
      <c r="O200" s="59">
        <v>429</v>
      </c>
      <c r="P200" s="60">
        <v>44580</v>
      </c>
      <c r="Q200" s="59">
        <v>200000000</v>
      </c>
      <c r="R200" s="116" t="s">
        <v>2012</v>
      </c>
      <c r="S200" s="104" t="s">
        <v>2013</v>
      </c>
      <c r="T200" s="63" t="s">
        <v>2014</v>
      </c>
      <c r="U200" s="57"/>
      <c r="V200" s="57"/>
      <c r="W200" s="57"/>
      <c r="X200" s="164"/>
      <c r="Y200" s="164"/>
      <c r="Z200" s="164"/>
      <c r="AA200" s="164"/>
      <c r="AB200" s="164"/>
      <c r="AC200" s="63" t="s">
        <v>2014</v>
      </c>
      <c r="AD200" s="57"/>
      <c r="AE200" s="57"/>
      <c r="AF200" s="57"/>
      <c r="AG200" s="57"/>
      <c r="AH200" s="65">
        <f t="shared" si="19"/>
        <v>200000000</v>
      </c>
      <c r="AI200" s="66" t="s">
        <v>2071</v>
      </c>
      <c r="AJ200" s="67" t="s">
        <v>1319</v>
      </c>
      <c r="AK200" s="68" t="s">
        <v>3416</v>
      </c>
      <c r="AL200" s="69" t="s">
        <v>2017</v>
      </c>
      <c r="AM200" s="59">
        <v>79422810</v>
      </c>
      <c r="AN200" s="59">
        <v>8</v>
      </c>
      <c r="AO200" s="61" t="s">
        <v>2018</v>
      </c>
      <c r="AP200" s="94">
        <v>24590</v>
      </c>
      <c r="AQ200" s="72">
        <f t="shared" si="18"/>
        <v>54.715068493150682</v>
      </c>
      <c r="AR200" s="62"/>
      <c r="AS200" s="66"/>
      <c r="AT200" s="57"/>
      <c r="AU200" s="62" t="s">
        <v>2319</v>
      </c>
      <c r="AV200" s="62" t="s">
        <v>3417</v>
      </c>
      <c r="AW200" s="66">
        <v>3203058881</v>
      </c>
      <c r="AX200" t="s">
        <v>3418</v>
      </c>
      <c r="AY200" s="75">
        <v>44587</v>
      </c>
      <c r="AZ200" s="165">
        <v>40000000</v>
      </c>
      <c r="BA200" s="77">
        <v>5000000</v>
      </c>
      <c r="BB200" s="3" t="s">
        <v>2034</v>
      </c>
      <c r="BC200" s="3">
        <v>8</v>
      </c>
      <c r="BD200" s="3"/>
      <c r="BE200" s="79">
        <f t="shared" si="20"/>
        <v>240</v>
      </c>
      <c r="BF200" s="96" t="s">
        <v>2199</v>
      </c>
      <c r="BG200" s="112" t="s">
        <v>2925</v>
      </c>
      <c r="BH200" s="163">
        <v>5</v>
      </c>
      <c r="BI200" s="82">
        <v>469</v>
      </c>
      <c r="BJ200" s="83">
        <v>44587</v>
      </c>
      <c r="BK200" s="82">
        <v>40000000</v>
      </c>
      <c r="BL200" s="98"/>
      <c r="BM200" s="99"/>
      <c r="BN200" s="99"/>
      <c r="BO200" s="99"/>
      <c r="BP200" s="99"/>
      <c r="BQ200" s="99"/>
      <c r="BR200" s="115" t="s">
        <v>3419</v>
      </c>
      <c r="BS200" s="89" t="s">
        <v>3420</v>
      </c>
      <c r="BT200" s="166">
        <v>44588</v>
      </c>
      <c r="BU200" s="83">
        <v>44589</v>
      </c>
      <c r="BV200" s="83">
        <v>44831</v>
      </c>
      <c r="BW200" s="98"/>
      <c r="BX200" s="167"/>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101"/>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0">
        <f t="shared" si="21"/>
        <v>40000000</v>
      </c>
      <c r="FE200" s="89">
        <f t="shared" si="22"/>
        <v>44831</v>
      </c>
      <c r="FF200" s="56" t="str">
        <f t="shared" ca="1" si="23"/>
        <v xml:space="preserve"> TERMINADO</v>
      </c>
      <c r="FG200" s="99"/>
      <c r="FH200" s="99"/>
      <c r="FI200" s="102"/>
      <c r="FJ200" s="92" t="s">
        <v>1310</v>
      </c>
    </row>
    <row r="201" spans="1:166" ht="15">
      <c r="A201" s="55">
        <v>66749</v>
      </c>
      <c r="B201" s="55" t="s">
        <v>2002</v>
      </c>
      <c r="C201" s="53" t="s">
        <v>2003</v>
      </c>
      <c r="D201" s="103" t="s">
        <v>3399</v>
      </c>
      <c r="E201" s="103"/>
      <c r="F201" s="3">
        <v>200</v>
      </c>
      <c r="G201" s="54" t="s">
        <v>2005</v>
      </c>
      <c r="H201" s="55">
        <v>233</v>
      </c>
      <c r="I201" s="56" t="s">
        <v>2006</v>
      </c>
      <c r="J201" s="103" t="s">
        <v>3400</v>
      </c>
      <c r="K201" s="57" t="s">
        <v>2216</v>
      </c>
      <c r="L201" s="58" t="s">
        <v>3401</v>
      </c>
      <c r="M201" s="59" t="s">
        <v>2010</v>
      </c>
      <c r="N201" s="59" t="s">
        <v>2011</v>
      </c>
      <c r="O201" s="59">
        <v>429</v>
      </c>
      <c r="P201" s="60">
        <v>44580</v>
      </c>
      <c r="Q201" s="59">
        <v>200000000</v>
      </c>
      <c r="R201" s="116" t="s">
        <v>2012</v>
      </c>
      <c r="S201" s="104" t="s">
        <v>2013</v>
      </c>
      <c r="T201" s="63" t="s">
        <v>2014</v>
      </c>
      <c r="U201" s="57"/>
      <c r="V201" s="57"/>
      <c r="W201" s="57"/>
      <c r="X201" s="164"/>
      <c r="Y201" s="164"/>
      <c r="Z201" s="164"/>
      <c r="AA201" s="164"/>
      <c r="AB201" s="164"/>
      <c r="AC201" s="63" t="s">
        <v>2014</v>
      </c>
      <c r="AD201" s="57"/>
      <c r="AE201" s="57"/>
      <c r="AF201" s="57"/>
      <c r="AG201" s="57"/>
      <c r="AH201" s="65">
        <f t="shared" si="19"/>
        <v>200000000</v>
      </c>
      <c r="AI201" s="66" t="s">
        <v>2071</v>
      </c>
      <c r="AJ201" s="67" t="s">
        <v>1325</v>
      </c>
      <c r="AK201" s="68" t="s">
        <v>1327</v>
      </c>
      <c r="AL201" s="69" t="s">
        <v>2017</v>
      </c>
      <c r="AM201" s="59">
        <v>79508729</v>
      </c>
      <c r="AN201" s="59">
        <v>1</v>
      </c>
      <c r="AO201" s="61" t="s">
        <v>2018</v>
      </c>
      <c r="AP201" s="94">
        <v>25741</v>
      </c>
      <c r="AQ201" s="72">
        <f t="shared" si="18"/>
        <v>51.561643835616437</v>
      </c>
      <c r="AR201" s="62"/>
      <c r="AS201" s="66"/>
      <c r="AT201" s="57"/>
      <c r="AU201" s="62" t="s">
        <v>2516</v>
      </c>
      <c r="AV201" s="62" t="s">
        <v>3421</v>
      </c>
      <c r="AW201" s="66">
        <v>3123877197</v>
      </c>
      <c r="AX201" t="s">
        <v>3422</v>
      </c>
      <c r="AY201" s="75">
        <v>44587</v>
      </c>
      <c r="AZ201" s="165">
        <v>40000000</v>
      </c>
      <c r="BA201" s="77">
        <v>5000000</v>
      </c>
      <c r="BB201" s="3" t="s">
        <v>2034</v>
      </c>
      <c r="BC201" s="3">
        <v>8</v>
      </c>
      <c r="BD201" s="3"/>
      <c r="BE201" s="79">
        <f t="shared" si="20"/>
        <v>240</v>
      </c>
      <c r="BF201" s="96" t="s">
        <v>2219</v>
      </c>
      <c r="BG201" s="112">
        <v>20226620001723</v>
      </c>
      <c r="BH201" s="163">
        <v>5</v>
      </c>
      <c r="BI201" s="82">
        <v>470</v>
      </c>
      <c r="BJ201" s="83">
        <v>44587</v>
      </c>
      <c r="BK201" s="82">
        <v>40000000</v>
      </c>
      <c r="BL201" s="98"/>
      <c r="BM201" s="99"/>
      <c r="BN201" s="99"/>
      <c r="BO201" s="99"/>
      <c r="BP201" s="99"/>
      <c r="BQ201" s="99"/>
      <c r="BR201" s="115" t="s">
        <v>3423</v>
      </c>
      <c r="BS201" s="89" t="s">
        <v>3424</v>
      </c>
      <c r="BT201" s="166">
        <v>44587</v>
      </c>
      <c r="BU201" s="83">
        <v>44588</v>
      </c>
      <c r="BV201" s="83">
        <v>44830</v>
      </c>
      <c r="BW201" s="98"/>
      <c r="BX201" s="167"/>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101"/>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0">
        <f t="shared" si="21"/>
        <v>40000000</v>
      </c>
      <c r="FE201" s="89">
        <f t="shared" si="22"/>
        <v>44830</v>
      </c>
      <c r="FF201" s="56" t="str">
        <f t="shared" ca="1" si="23"/>
        <v xml:space="preserve"> TERMINADO</v>
      </c>
      <c r="FG201" s="99"/>
      <c r="FH201" s="99"/>
      <c r="FI201" s="102"/>
      <c r="FJ201" s="92" t="s">
        <v>1310</v>
      </c>
    </row>
    <row r="202" spans="1:166" s="158" customFormat="1" ht="15">
      <c r="A202" s="120">
        <v>68888</v>
      </c>
      <c r="B202" s="120" t="s">
        <v>3425</v>
      </c>
      <c r="C202" s="118" t="s">
        <v>2003</v>
      </c>
      <c r="D202" s="217" t="s">
        <v>3426</v>
      </c>
      <c r="E202" s="217"/>
      <c r="F202" s="117">
        <v>201</v>
      </c>
      <c r="G202" s="119" t="s">
        <v>2005</v>
      </c>
      <c r="H202" s="120">
        <v>270</v>
      </c>
      <c r="I202" s="121" t="s">
        <v>2006</v>
      </c>
      <c r="J202" s="217" t="s">
        <v>3427</v>
      </c>
      <c r="K202" s="218" t="s">
        <v>2916</v>
      </c>
      <c r="L202" s="123" t="s">
        <v>3428</v>
      </c>
      <c r="M202" s="124" t="s">
        <v>2010</v>
      </c>
      <c r="N202" s="124" t="s">
        <v>2011</v>
      </c>
      <c r="O202" s="124">
        <v>371</v>
      </c>
      <c r="P202" s="125">
        <v>44578</v>
      </c>
      <c r="Q202" s="124">
        <v>45600000</v>
      </c>
      <c r="R202" s="219" t="s">
        <v>2012</v>
      </c>
      <c r="S202" s="220" t="s">
        <v>2013</v>
      </c>
      <c r="T202" s="122" t="s">
        <v>2014</v>
      </c>
      <c r="U202" s="218"/>
      <c r="V202" s="218"/>
      <c r="W202" s="218"/>
      <c r="X202" s="221"/>
      <c r="Y202" s="221"/>
      <c r="Z202" s="221"/>
      <c r="AA202" s="221"/>
      <c r="AB202" s="221"/>
      <c r="AC202" s="122" t="s">
        <v>2014</v>
      </c>
      <c r="AD202" s="218"/>
      <c r="AE202" s="218"/>
      <c r="AF202" s="218"/>
      <c r="AG202" s="218"/>
      <c r="AH202" s="129">
        <f t="shared" si="19"/>
        <v>45600000</v>
      </c>
      <c r="AI202" s="130" t="s">
        <v>2071</v>
      </c>
      <c r="AJ202" s="131" t="s">
        <v>1329</v>
      </c>
      <c r="AK202" s="132" t="s">
        <v>962</v>
      </c>
      <c r="AL202" s="133" t="s">
        <v>2017</v>
      </c>
      <c r="AM202" s="124">
        <v>11431239</v>
      </c>
      <c r="AN202" s="124">
        <v>2</v>
      </c>
      <c r="AO202" s="126" t="s">
        <v>2018</v>
      </c>
      <c r="AP202" s="134">
        <v>22903</v>
      </c>
      <c r="AQ202" s="135">
        <f t="shared" si="18"/>
        <v>59.336986301369862</v>
      </c>
      <c r="AR202" s="127"/>
      <c r="AS202" s="130"/>
      <c r="AT202" s="218"/>
      <c r="AU202" s="127" t="s">
        <v>2031</v>
      </c>
      <c r="AV202" s="127" t="s">
        <v>3429</v>
      </c>
      <c r="AW202" s="130">
        <v>3183705467</v>
      </c>
      <c r="AX202" t="s">
        <v>3430</v>
      </c>
      <c r="AY202" s="138">
        <v>44587</v>
      </c>
      <c r="AZ202" s="139">
        <v>45600000</v>
      </c>
      <c r="BA202" s="140">
        <v>5700000</v>
      </c>
      <c r="BB202" s="117" t="s">
        <v>2034</v>
      </c>
      <c r="BC202" s="117">
        <v>8</v>
      </c>
      <c r="BD202" s="117"/>
      <c r="BE202" s="141">
        <f t="shared" si="20"/>
        <v>240</v>
      </c>
      <c r="BF202" s="142" t="s">
        <v>2406</v>
      </c>
      <c r="BG202" s="143" t="s">
        <v>2407</v>
      </c>
      <c r="BH202" s="223">
        <v>1</v>
      </c>
      <c r="BI202" s="145">
        <v>472</v>
      </c>
      <c r="BJ202" s="146">
        <v>44587</v>
      </c>
      <c r="BK202" s="145">
        <v>45600000</v>
      </c>
      <c r="BL202" s="147"/>
      <c r="BM202" s="148"/>
      <c r="BN202" s="148"/>
      <c r="BO202" s="148"/>
      <c r="BP202" s="148"/>
      <c r="BQ202" s="148"/>
      <c r="BR202" s="149" t="s">
        <v>3431</v>
      </c>
      <c r="BS202" s="150" t="s">
        <v>3432</v>
      </c>
      <c r="BT202" s="151">
        <v>44592</v>
      </c>
      <c r="BU202" s="146">
        <v>44593</v>
      </c>
      <c r="BV202" s="146">
        <v>44834</v>
      </c>
      <c r="BW202" s="147"/>
      <c r="BX202" s="224"/>
      <c r="BY202" s="148"/>
      <c r="BZ202" s="148"/>
      <c r="CA202" s="148"/>
      <c r="CB202" s="148"/>
      <c r="CC202" s="148"/>
      <c r="CD202" s="148"/>
      <c r="CE202" s="148"/>
      <c r="CF202" s="148"/>
      <c r="CG202" s="148"/>
      <c r="CH202" s="148"/>
      <c r="CI202" s="148"/>
      <c r="CJ202" s="148"/>
      <c r="CK202" s="148"/>
      <c r="CL202" s="148"/>
      <c r="CM202" s="148"/>
      <c r="CN202" s="148"/>
      <c r="CO202" s="148"/>
      <c r="CP202" s="148"/>
      <c r="CQ202" s="148"/>
      <c r="CR202" s="148"/>
      <c r="CS202" s="148"/>
      <c r="CT202" s="148"/>
      <c r="CU202" s="148"/>
      <c r="CV202" s="148"/>
      <c r="CW202" s="148"/>
      <c r="CX202" s="148"/>
      <c r="CY202" s="148"/>
      <c r="CZ202" s="148"/>
      <c r="DA202" s="148"/>
      <c r="DB202" s="148"/>
      <c r="DC202" s="148"/>
      <c r="DD202" s="148"/>
      <c r="DE202" s="148"/>
      <c r="DF202" s="148"/>
      <c r="DG202" s="148"/>
      <c r="DH202" s="148"/>
      <c r="DI202" s="148"/>
      <c r="DJ202" s="152">
        <v>44728</v>
      </c>
      <c r="DK202" s="152">
        <v>44728</v>
      </c>
      <c r="DL202" s="148" t="s">
        <v>3433</v>
      </c>
      <c r="DM202" s="152">
        <v>44729</v>
      </c>
      <c r="DN202" s="152">
        <v>44835</v>
      </c>
      <c r="DO202" s="148"/>
      <c r="DP202" s="148"/>
      <c r="DQ202" s="148"/>
      <c r="DR202" s="148"/>
      <c r="DS202" s="148"/>
      <c r="DT202" s="152">
        <v>44728</v>
      </c>
      <c r="DU202" s="152">
        <v>44728</v>
      </c>
      <c r="DV202" s="153" t="s">
        <v>1331</v>
      </c>
      <c r="DW202" s="152"/>
      <c r="DX202" s="148" t="s">
        <v>2017</v>
      </c>
      <c r="DY202" s="155">
        <v>1022398033</v>
      </c>
      <c r="DZ202" s="148">
        <v>2</v>
      </c>
      <c r="EA202" s="155" t="s">
        <v>3434</v>
      </c>
      <c r="EB202" s="155">
        <v>3103343223</v>
      </c>
      <c r="EC202" s="155" t="s">
        <v>3435</v>
      </c>
      <c r="ED202" s="148"/>
      <c r="EE202" s="148"/>
      <c r="EF202" s="148"/>
      <c r="EG202" s="148"/>
      <c r="EH202" s="148"/>
      <c r="EI202" s="148"/>
      <c r="EJ202" s="148"/>
      <c r="EK202" s="148"/>
      <c r="EL202" s="148"/>
      <c r="EM202" s="148"/>
      <c r="EN202" s="148"/>
      <c r="EO202" s="148"/>
      <c r="EP202" s="148"/>
      <c r="EQ202" s="148"/>
      <c r="ER202" s="148"/>
      <c r="ES202" s="148"/>
      <c r="ET202" s="148"/>
      <c r="EU202" s="148"/>
      <c r="EV202" s="148"/>
      <c r="EW202" s="148"/>
      <c r="EX202" s="148"/>
      <c r="EY202" s="148"/>
      <c r="EZ202" s="148"/>
      <c r="FA202" s="148"/>
      <c r="FB202" s="148"/>
      <c r="FC202" s="148"/>
      <c r="FD202" s="156">
        <f t="shared" si="21"/>
        <v>45600000</v>
      </c>
      <c r="FE202" s="150">
        <f t="shared" si="22"/>
        <v>44835</v>
      </c>
      <c r="FF202" s="121" t="str">
        <f t="shared" ca="1" si="23"/>
        <v>EN EJECUCION</v>
      </c>
      <c r="FG202" s="148"/>
      <c r="FH202" s="148"/>
      <c r="FI202" s="157"/>
      <c r="FJ202" s="92" t="s">
        <v>1336</v>
      </c>
    </row>
    <row r="203" spans="1:166" ht="15">
      <c r="A203" s="55">
        <v>67467</v>
      </c>
      <c r="B203" s="55" t="s">
        <v>2002</v>
      </c>
      <c r="C203" s="53" t="s">
        <v>2003</v>
      </c>
      <c r="D203" s="103" t="s">
        <v>2842</v>
      </c>
      <c r="E203" s="103"/>
      <c r="F203" s="3">
        <v>202</v>
      </c>
      <c r="G203" s="54" t="s">
        <v>2054</v>
      </c>
      <c r="H203" s="55">
        <v>127</v>
      </c>
      <c r="I203" s="56" t="s">
        <v>2006</v>
      </c>
      <c r="J203" s="103" t="s">
        <v>2055</v>
      </c>
      <c r="K203" s="57" t="s">
        <v>2056</v>
      </c>
      <c r="L203" s="58" t="s">
        <v>2057</v>
      </c>
      <c r="M203" s="59" t="s">
        <v>2010</v>
      </c>
      <c r="N203" s="59" t="s">
        <v>2058</v>
      </c>
      <c r="O203" s="59">
        <v>199</v>
      </c>
      <c r="P203" s="60">
        <v>44568</v>
      </c>
      <c r="Q203" s="59">
        <v>110400000</v>
      </c>
      <c r="R203" s="116" t="s">
        <v>2059</v>
      </c>
      <c r="S203" s="104" t="s">
        <v>2060</v>
      </c>
      <c r="T203" s="63" t="s">
        <v>2014</v>
      </c>
      <c r="U203" s="57"/>
      <c r="V203" s="57"/>
      <c r="W203" s="57"/>
      <c r="X203" s="164"/>
      <c r="Y203" s="164"/>
      <c r="Z203" s="164"/>
      <c r="AA203" s="164"/>
      <c r="AB203" s="164"/>
      <c r="AC203" s="63" t="s">
        <v>2014</v>
      </c>
      <c r="AD203" s="57"/>
      <c r="AE203" s="57"/>
      <c r="AF203" s="57"/>
      <c r="AG203" s="57"/>
      <c r="AH203" s="65">
        <f t="shared" si="19"/>
        <v>110400000</v>
      </c>
      <c r="AI203" s="66" t="s">
        <v>2071</v>
      </c>
      <c r="AJ203" s="67" t="s">
        <v>1337</v>
      </c>
      <c r="AK203" s="68" t="s">
        <v>1339</v>
      </c>
      <c r="AL203" s="69" t="s">
        <v>2017</v>
      </c>
      <c r="AM203" s="59">
        <v>51809587</v>
      </c>
      <c r="AN203" s="59">
        <v>0</v>
      </c>
      <c r="AO203" s="61" t="s">
        <v>2062</v>
      </c>
      <c r="AP203" s="94">
        <v>23789</v>
      </c>
      <c r="AQ203" s="72">
        <f t="shared" si="18"/>
        <v>56.909589041095892</v>
      </c>
      <c r="AR203" s="62"/>
      <c r="AS203" s="66"/>
      <c r="AT203" s="57"/>
      <c r="AU203" s="62" t="s">
        <v>2063</v>
      </c>
      <c r="AV203" s="62" t="s">
        <v>3436</v>
      </c>
      <c r="AW203" s="66">
        <v>3105763172</v>
      </c>
      <c r="AX203" t="s">
        <v>3437</v>
      </c>
      <c r="AY203" s="75">
        <v>44586</v>
      </c>
      <c r="AZ203" s="165">
        <v>18400000</v>
      </c>
      <c r="BA203" s="77">
        <v>2300000</v>
      </c>
      <c r="BB203" s="3" t="s">
        <v>2034</v>
      </c>
      <c r="BC203" s="3">
        <v>8</v>
      </c>
      <c r="BD203" s="3"/>
      <c r="BE203" s="79">
        <f t="shared" si="20"/>
        <v>240</v>
      </c>
      <c r="BF203" s="96" t="s">
        <v>2066</v>
      </c>
      <c r="BG203" s="112" t="s">
        <v>2067</v>
      </c>
      <c r="BH203" s="163">
        <v>5</v>
      </c>
      <c r="BI203" s="82">
        <v>436</v>
      </c>
      <c r="BJ203" s="83">
        <v>44587</v>
      </c>
      <c r="BK203" s="82">
        <v>18400000</v>
      </c>
      <c r="BL203" s="98"/>
      <c r="BM203" s="99"/>
      <c r="BN203" s="99"/>
      <c r="BO203" s="99"/>
      <c r="BP203" s="99"/>
      <c r="BQ203" s="99"/>
      <c r="BR203" s="115" t="s">
        <v>3438</v>
      </c>
      <c r="BS203" s="89" t="s">
        <v>3439</v>
      </c>
      <c r="BT203" s="166">
        <v>44586</v>
      </c>
      <c r="BU203" s="83">
        <v>44588</v>
      </c>
      <c r="BV203" s="83">
        <v>44830</v>
      </c>
      <c r="BW203" s="98"/>
      <c r="BX203" s="167"/>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101"/>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0">
        <f t="shared" si="21"/>
        <v>18400000</v>
      </c>
      <c r="FE203" s="89">
        <f t="shared" si="22"/>
        <v>44830</v>
      </c>
      <c r="FF203" s="56" t="str">
        <f t="shared" ca="1" si="23"/>
        <v xml:space="preserve"> TERMINADO</v>
      </c>
      <c r="FG203" s="99"/>
      <c r="FH203" s="99"/>
      <c r="FI203" s="102"/>
      <c r="FJ203" s="92" t="s">
        <v>823</v>
      </c>
    </row>
    <row r="204" spans="1:166" ht="15">
      <c r="A204" s="55">
        <v>68919</v>
      </c>
      <c r="B204" s="55" t="s">
        <v>2002</v>
      </c>
      <c r="C204" s="53" t="s">
        <v>2003</v>
      </c>
      <c r="D204" s="103" t="s">
        <v>3440</v>
      </c>
      <c r="E204" s="103"/>
      <c r="F204" s="3">
        <v>203</v>
      </c>
      <c r="G204" s="54" t="s">
        <v>2054</v>
      </c>
      <c r="H204" s="55">
        <v>134</v>
      </c>
      <c r="I204" s="56" t="s">
        <v>2006</v>
      </c>
      <c r="J204" s="103" t="s">
        <v>2055</v>
      </c>
      <c r="K204" s="57" t="s">
        <v>2056</v>
      </c>
      <c r="L204" s="58" t="s">
        <v>2057</v>
      </c>
      <c r="M204" s="59" t="s">
        <v>2010</v>
      </c>
      <c r="N204" s="59" t="s">
        <v>2058</v>
      </c>
      <c r="O204" s="59">
        <v>381</v>
      </c>
      <c r="P204" s="60">
        <v>44578</v>
      </c>
      <c r="Q204" s="59">
        <v>18400000</v>
      </c>
      <c r="R204" s="116" t="s">
        <v>2059</v>
      </c>
      <c r="S204" s="104" t="s">
        <v>2060</v>
      </c>
      <c r="T204" s="63" t="s">
        <v>2014</v>
      </c>
      <c r="U204" s="57"/>
      <c r="V204" s="57"/>
      <c r="W204" s="57"/>
      <c r="X204" s="164"/>
      <c r="Y204" s="164"/>
      <c r="Z204" s="164"/>
      <c r="AA204" s="164"/>
      <c r="AB204" s="164"/>
      <c r="AC204" s="63" t="s">
        <v>2014</v>
      </c>
      <c r="AD204" s="57"/>
      <c r="AE204" s="57"/>
      <c r="AF204" s="57"/>
      <c r="AG204" s="57"/>
      <c r="AH204" s="65">
        <f t="shared" si="19"/>
        <v>18400000</v>
      </c>
      <c r="AI204" s="66" t="s">
        <v>2071</v>
      </c>
      <c r="AJ204" s="67" t="s">
        <v>1341</v>
      </c>
      <c r="AK204" s="68" t="s">
        <v>1344</v>
      </c>
      <c r="AL204" s="69" t="s">
        <v>2017</v>
      </c>
      <c r="AM204" s="59">
        <v>1013610594</v>
      </c>
      <c r="AN204" s="59">
        <v>9</v>
      </c>
      <c r="AO204" s="61" t="s">
        <v>2018</v>
      </c>
      <c r="AP204" s="94">
        <v>32940</v>
      </c>
      <c r="AQ204" s="72">
        <f t="shared" si="18"/>
        <v>31.838356164383562</v>
      </c>
      <c r="AR204" s="62"/>
      <c r="AS204" s="66"/>
      <c r="AT204" s="57"/>
      <c r="AU204" s="62" t="s">
        <v>3441</v>
      </c>
      <c r="AV204" s="62" t="s">
        <v>3442</v>
      </c>
      <c r="AW204" s="66">
        <v>3133525035</v>
      </c>
      <c r="AX204" t="s">
        <v>3443</v>
      </c>
      <c r="AY204" s="75">
        <v>44587</v>
      </c>
      <c r="AZ204" s="165">
        <v>18400000</v>
      </c>
      <c r="BA204" s="77">
        <v>2300000</v>
      </c>
      <c r="BB204" s="3" t="s">
        <v>2034</v>
      </c>
      <c r="BC204" s="3">
        <v>8</v>
      </c>
      <c r="BD204" s="3"/>
      <c r="BE204" s="79">
        <f t="shared" si="20"/>
        <v>240</v>
      </c>
      <c r="BF204" s="96" t="s">
        <v>2066</v>
      </c>
      <c r="BG204" s="112" t="s">
        <v>2067</v>
      </c>
      <c r="BH204" s="163">
        <v>5</v>
      </c>
      <c r="BI204" s="82">
        <v>495</v>
      </c>
      <c r="BJ204" s="83">
        <v>44588</v>
      </c>
      <c r="BK204" s="82">
        <v>18400000</v>
      </c>
      <c r="BL204" s="98"/>
      <c r="BM204" s="99"/>
      <c r="BN204" s="99"/>
      <c r="BO204" s="99"/>
      <c r="BP204" s="99"/>
      <c r="BQ204" s="99"/>
      <c r="BR204" s="115" t="s">
        <v>3444</v>
      </c>
      <c r="BS204" s="89" t="s">
        <v>3445</v>
      </c>
      <c r="BT204" s="166">
        <v>44592</v>
      </c>
      <c r="BU204" s="83">
        <v>44593</v>
      </c>
      <c r="BV204" s="83">
        <v>44834</v>
      </c>
      <c r="BW204" s="98"/>
      <c r="BX204" s="167"/>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101"/>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0">
        <f t="shared" si="21"/>
        <v>18400000</v>
      </c>
      <c r="FE204" s="89">
        <f t="shared" si="22"/>
        <v>44834</v>
      </c>
      <c r="FF204" s="56" t="str">
        <f t="shared" ca="1" si="23"/>
        <v>EN EJECUCION</v>
      </c>
      <c r="FG204" s="99"/>
      <c r="FH204" s="99"/>
      <c r="FI204" s="102"/>
      <c r="FJ204" s="92" t="s">
        <v>1345</v>
      </c>
    </row>
    <row r="205" spans="1:166" ht="15">
      <c r="A205" s="55">
        <v>66855</v>
      </c>
      <c r="B205" s="55" t="s">
        <v>2002</v>
      </c>
      <c r="C205" s="53" t="s">
        <v>2003</v>
      </c>
      <c r="D205" s="103" t="s">
        <v>2434</v>
      </c>
      <c r="E205" s="103"/>
      <c r="F205" s="3">
        <v>204</v>
      </c>
      <c r="G205" s="54" t="s">
        <v>2005</v>
      </c>
      <c r="H205" s="55">
        <v>196</v>
      </c>
      <c r="I205" s="56" t="s">
        <v>2006</v>
      </c>
      <c r="J205" s="103" t="s">
        <v>2435</v>
      </c>
      <c r="K205" s="57" t="s">
        <v>2436</v>
      </c>
      <c r="L205" s="58" t="s">
        <v>2437</v>
      </c>
      <c r="M205" s="59" t="s">
        <v>2010</v>
      </c>
      <c r="N205" s="59" t="s">
        <v>2058</v>
      </c>
      <c r="O205" s="59">
        <v>340</v>
      </c>
      <c r="P205" s="60">
        <v>44574</v>
      </c>
      <c r="Q205" s="59">
        <v>62800000</v>
      </c>
      <c r="R205" s="116" t="s">
        <v>2012</v>
      </c>
      <c r="S205" s="104" t="s">
        <v>2013</v>
      </c>
      <c r="T205" s="63" t="s">
        <v>2014</v>
      </c>
      <c r="U205" s="57"/>
      <c r="V205" s="57"/>
      <c r="W205" s="57"/>
      <c r="X205" s="164"/>
      <c r="Y205" s="164"/>
      <c r="Z205" s="164"/>
      <c r="AA205" s="164"/>
      <c r="AB205" s="164"/>
      <c r="AC205" s="63" t="s">
        <v>2014</v>
      </c>
      <c r="AD205" s="57"/>
      <c r="AE205" s="57"/>
      <c r="AF205" s="57"/>
      <c r="AG205" s="57"/>
      <c r="AH205" s="65">
        <f t="shared" si="19"/>
        <v>62800000</v>
      </c>
      <c r="AI205" s="66" t="s">
        <v>2071</v>
      </c>
      <c r="AJ205" s="67" t="s">
        <v>1346</v>
      </c>
      <c r="AK205" s="68" t="s">
        <v>1348</v>
      </c>
      <c r="AL205" s="69" t="s">
        <v>2017</v>
      </c>
      <c r="AM205" s="59">
        <v>52057352</v>
      </c>
      <c r="AN205" s="59">
        <v>2</v>
      </c>
      <c r="AO205" s="61" t="s">
        <v>2062</v>
      </c>
      <c r="AP205" s="94">
        <v>25419</v>
      </c>
      <c r="AQ205" s="72">
        <f t="shared" ref="AQ205:AQ253" si="24">+YEARFRAC(AP205,$AQ$1,3)-1</f>
        <v>52.443835616438356</v>
      </c>
      <c r="AR205" s="62"/>
      <c r="AS205" s="66"/>
      <c r="AT205" s="57"/>
      <c r="AU205" s="62" t="s">
        <v>2063</v>
      </c>
      <c r="AV205" s="62" t="s">
        <v>3446</v>
      </c>
      <c r="AW205" s="66">
        <v>3125910924</v>
      </c>
      <c r="AX205" t="s">
        <v>3447</v>
      </c>
      <c r="AY205" s="75">
        <v>44586</v>
      </c>
      <c r="AZ205" s="165">
        <v>20800000</v>
      </c>
      <c r="BA205" s="77">
        <v>2600000</v>
      </c>
      <c r="BB205" s="3" t="s">
        <v>2034</v>
      </c>
      <c r="BC205" s="3">
        <v>8</v>
      </c>
      <c r="BD205" s="3"/>
      <c r="BE205" s="79">
        <f t="shared" si="20"/>
        <v>240</v>
      </c>
      <c r="BF205" s="96" t="s">
        <v>2294</v>
      </c>
      <c r="BG205" s="112">
        <v>20226620001263</v>
      </c>
      <c r="BH205" s="163">
        <v>1</v>
      </c>
      <c r="BI205" s="82">
        <v>437</v>
      </c>
      <c r="BJ205" s="83">
        <v>44587</v>
      </c>
      <c r="BK205" s="82">
        <v>20800000</v>
      </c>
      <c r="BL205" s="98"/>
      <c r="BM205" s="99"/>
      <c r="BN205" s="99"/>
      <c r="BO205" s="99"/>
      <c r="BP205" s="99"/>
      <c r="BQ205" s="99"/>
      <c r="BR205" s="115"/>
      <c r="BS205" s="89"/>
      <c r="BT205" s="166"/>
      <c r="BU205" s="83">
        <v>44587</v>
      </c>
      <c r="BV205" s="83">
        <v>44829</v>
      </c>
      <c r="BW205" s="98"/>
      <c r="BX205" s="167"/>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101"/>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0">
        <f t="shared" si="21"/>
        <v>20800000</v>
      </c>
      <c r="FE205" s="89">
        <f t="shared" si="22"/>
        <v>44829</v>
      </c>
      <c r="FF205" s="56" t="str">
        <f t="shared" ca="1" si="23"/>
        <v xml:space="preserve"> TERMINADO</v>
      </c>
      <c r="FG205" s="99"/>
      <c r="FH205" s="99"/>
      <c r="FI205" s="102"/>
      <c r="FJ205" s="92" t="s">
        <v>455</v>
      </c>
    </row>
    <row r="206" spans="1:166" ht="15">
      <c r="A206" s="55">
        <v>68500</v>
      </c>
      <c r="B206" s="55" t="s">
        <v>2002</v>
      </c>
      <c r="C206" s="53" t="s">
        <v>2003</v>
      </c>
      <c r="D206" s="103" t="s">
        <v>3448</v>
      </c>
      <c r="E206" s="103"/>
      <c r="F206" s="3">
        <v>205</v>
      </c>
      <c r="G206" s="54" t="s">
        <v>2005</v>
      </c>
      <c r="H206" s="55">
        <v>260</v>
      </c>
      <c r="I206" s="56" t="s">
        <v>2006</v>
      </c>
      <c r="J206" s="103" t="s">
        <v>2767</v>
      </c>
      <c r="K206" s="57" t="s">
        <v>2353</v>
      </c>
      <c r="L206" s="58" t="s">
        <v>2768</v>
      </c>
      <c r="M206" s="59" t="s">
        <v>2010</v>
      </c>
      <c r="N206" s="59" t="s">
        <v>2011</v>
      </c>
      <c r="O206" s="59">
        <v>356</v>
      </c>
      <c r="P206" s="60">
        <v>44575</v>
      </c>
      <c r="Q206" s="59">
        <v>37600000</v>
      </c>
      <c r="R206" s="116" t="s">
        <v>2012</v>
      </c>
      <c r="S206" s="104" t="s">
        <v>2013</v>
      </c>
      <c r="T206" s="63" t="s">
        <v>2014</v>
      </c>
      <c r="U206" s="57"/>
      <c r="V206" s="57"/>
      <c r="W206" s="57"/>
      <c r="X206" s="164"/>
      <c r="Y206" s="164"/>
      <c r="Z206" s="164"/>
      <c r="AA206" s="164"/>
      <c r="AB206" s="164"/>
      <c r="AC206" s="63" t="s">
        <v>2014</v>
      </c>
      <c r="AD206" s="57"/>
      <c r="AE206" s="57"/>
      <c r="AF206" s="57"/>
      <c r="AG206" s="57"/>
      <c r="AH206" s="65">
        <f t="shared" si="19"/>
        <v>37600000</v>
      </c>
      <c r="AI206" s="66" t="s">
        <v>2173</v>
      </c>
      <c r="AJ206" s="67" t="s">
        <v>1351</v>
      </c>
      <c r="AK206" s="68" t="s">
        <v>3449</v>
      </c>
      <c r="AL206" s="69" t="s">
        <v>2017</v>
      </c>
      <c r="AM206" s="59">
        <v>1012424346</v>
      </c>
      <c r="AN206" s="59">
        <v>8</v>
      </c>
      <c r="AO206" s="61" t="s">
        <v>2018</v>
      </c>
      <c r="AP206" s="94">
        <v>34916</v>
      </c>
      <c r="AQ206" s="72">
        <f t="shared" si="24"/>
        <v>26.424657534246574</v>
      </c>
      <c r="AR206" s="62"/>
      <c r="AS206" s="66"/>
      <c r="AT206" s="57"/>
      <c r="AU206" s="62" t="s">
        <v>3450</v>
      </c>
      <c r="AV206" s="62" t="s">
        <v>3451</v>
      </c>
      <c r="AW206" s="66">
        <v>3219896369</v>
      </c>
      <c r="AX206" t="s">
        <v>3452</v>
      </c>
      <c r="AY206" s="75">
        <v>44587</v>
      </c>
      <c r="AZ206" s="165">
        <v>37600000</v>
      </c>
      <c r="BA206" s="77">
        <v>4700000</v>
      </c>
      <c r="BB206" s="3" t="s">
        <v>2034</v>
      </c>
      <c r="BC206" s="3">
        <v>8</v>
      </c>
      <c r="BD206" s="3"/>
      <c r="BE206" s="79">
        <f t="shared" si="20"/>
        <v>240</v>
      </c>
      <c r="BF206" s="96" t="s">
        <v>2355</v>
      </c>
      <c r="BG206" s="112">
        <v>20226620070311</v>
      </c>
      <c r="BH206" s="163">
        <v>1</v>
      </c>
      <c r="BI206" s="82">
        <v>521</v>
      </c>
      <c r="BJ206" s="83">
        <v>44589</v>
      </c>
      <c r="BK206" s="82">
        <v>37600000</v>
      </c>
      <c r="BL206" s="98"/>
      <c r="BM206" s="99"/>
      <c r="BN206" s="99"/>
      <c r="BO206" s="99"/>
      <c r="BP206" s="99"/>
      <c r="BQ206" s="99"/>
      <c r="BR206" s="115"/>
      <c r="BS206" s="89"/>
      <c r="BT206" s="166"/>
      <c r="BU206" s="83">
        <v>44594</v>
      </c>
      <c r="BV206" s="83">
        <v>44835</v>
      </c>
      <c r="BW206" s="98"/>
      <c r="BX206" s="167"/>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101"/>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0">
        <f t="shared" si="21"/>
        <v>37600000</v>
      </c>
      <c r="FE206" s="89">
        <f t="shared" si="22"/>
        <v>44835</v>
      </c>
      <c r="FF206" s="56" t="str">
        <f t="shared" ca="1" si="23"/>
        <v>EN EJECUCION</v>
      </c>
      <c r="FG206" s="99"/>
      <c r="FH206" s="99"/>
      <c r="FI206" s="102"/>
      <c r="FJ206" s="92" t="s">
        <v>1358</v>
      </c>
    </row>
    <row r="207" spans="1:166" ht="15">
      <c r="A207" s="55">
        <v>69758</v>
      </c>
      <c r="B207" s="55" t="s">
        <v>2002</v>
      </c>
      <c r="C207" s="53" t="s">
        <v>2003</v>
      </c>
      <c r="D207" s="103" t="s">
        <v>3365</v>
      </c>
      <c r="E207" s="103"/>
      <c r="F207" s="3">
        <v>206</v>
      </c>
      <c r="G207" s="54" t="s">
        <v>2005</v>
      </c>
      <c r="H207" s="55">
        <v>171</v>
      </c>
      <c r="I207" s="56" t="s">
        <v>2006</v>
      </c>
      <c r="J207" s="103" t="s">
        <v>2760</v>
      </c>
      <c r="K207" s="57" t="s">
        <v>2259</v>
      </c>
      <c r="L207" s="58" t="s">
        <v>3214</v>
      </c>
      <c r="M207" s="59" t="s">
        <v>2010</v>
      </c>
      <c r="N207" s="59" t="s">
        <v>2011</v>
      </c>
      <c r="O207" s="59">
        <v>427</v>
      </c>
      <c r="P207" s="60">
        <v>44580</v>
      </c>
      <c r="Q207" s="59">
        <v>120000000</v>
      </c>
      <c r="R207" s="116" t="s">
        <v>2012</v>
      </c>
      <c r="S207" s="104" t="s">
        <v>2013</v>
      </c>
      <c r="T207" s="63" t="s">
        <v>2014</v>
      </c>
      <c r="U207" s="57"/>
      <c r="V207" s="57"/>
      <c r="W207" s="57"/>
      <c r="X207" s="164"/>
      <c r="Y207" s="164"/>
      <c r="Z207" s="164"/>
      <c r="AA207" s="164"/>
      <c r="AB207" s="164"/>
      <c r="AC207" s="63" t="s">
        <v>2014</v>
      </c>
      <c r="AD207" s="57"/>
      <c r="AE207" s="57"/>
      <c r="AF207" s="57"/>
      <c r="AG207" s="57"/>
      <c r="AH207" s="65">
        <f t="shared" si="19"/>
        <v>120000000</v>
      </c>
      <c r="AI207" s="66" t="s">
        <v>2173</v>
      </c>
      <c r="AJ207" s="67" t="s">
        <v>1359</v>
      </c>
      <c r="AK207" s="68" t="s">
        <v>1361</v>
      </c>
      <c r="AL207" s="69" t="s">
        <v>2017</v>
      </c>
      <c r="AM207" s="59">
        <v>52953158</v>
      </c>
      <c r="AN207" s="59">
        <v>3</v>
      </c>
      <c r="AO207" s="61" t="s">
        <v>2062</v>
      </c>
      <c r="AP207" s="94">
        <v>30307</v>
      </c>
      <c r="AQ207" s="72">
        <f t="shared" si="24"/>
        <v>39.052054794520551</v>
      </c>
      <c r="AR207" s="62"/>
      <c r="AS207" s="66"/>
      <c r="AT207" s="57"/>
      <c r="AU207" s="62" t="s">
        <v>2100</v>
      </c>
      <c r="AV207" s="62" t="s">
        <v>3453</v>
      </c>
      <c r="AW207" s="66">
        <v>3003078303</v>
      </c>
      <c r="AX207" t="s">
        <v>3454</v>
      </c>
      <c r="AY207" s="75">
        <v>44587</v>
      </c>
      <c r="AZ207" s="165">
        <v>40000000</v>
      </c>
      <c r="BA207" s="77">
        <v>5000000</v>
      </c>
      <c r="BB207" s="3" t="s">
        <v>2034</v>
      </c>
      <c r="BC207" s="3">
        <v>8</v>
      </c>
      <c r="BD207" s="3"/>
      <c r="BE207" s="79">
        <f t="shared" si="20"/>
        <v>240</v>
      </c>
      <c r="BF207" s="96" t="s">
        <v>2265</v>
      </c>
      <c r="BG207" s="112" t="s">
        <v>2266</v>
      </c>
      <c r="BH207" s="163">
        <v>1</v>
      </c>
      <c r="BI207" s="82">
        <v>520</v>
      </c>
      <c r="BJ207" s="83">
        <v>44589</v>
      </c>
      <c r="BK207" s="82">
        <v>40000000</v>
      </c>
      <c r="BL207" s="98"/>
      <c r="BM207" s="99"/>
      <c r="BN207" s="99"/>
      <c r="BO207" s="99"/>
      <c r="BP207" s="99"/>
      <c r="BQ207" s="99"/>
      <c r="BR207" s="115"/>
      <c r="BS207" s="89"/>
      <c r="BT207" s="166"/>
      <c r="BU207" s="83">
        <v>44593</v>
      </c>
      <c r="BV207" s="83">
        <v>44834</v>
      </c>
      <c r="BW207" s="98"/>
      <c r="BX207" s="167"/>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101"/>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0">
        <f t="shared" si="21"/>
        <v>40000000</v>
      </c>
      <c r="FE207" s="89">
        <f t="shared" si="22"/>
        <v>44834</v>
      </c>
      <c r="FF207" s="56" t="str">
        <f t="shared" ca="1" si="23"/>
        <v>EN EJECUCION</v>
      </c>
      <c r="FG207" s="99"/>
      <c r="FH207" s="99"/>
      <c r="FI207" s="102"/>
      <c r="FJ207" s="92" t="s">
        <v>1280</v>
      </c>
    </row>
    <row r="208" spans="1:166" ht="15">
      <c r="A208" s="55">
        <v>69342</v>
      </c>
      <c r="B208" s="55" t="s">
        <v>2002</v>
      </c>
      <c r="C208" s="53" t="s">
        <v>2003</v>
      </c>
      <c r="D208" s="103" t="s">
        <v>3455</v>
      </c>
      <c r="E208" s="103"/>
      <c r="F208" s="3">
        <v>207</v>
      </c>
      <c r="G208" s="54" t="s">
        <v>2496</v>
      </c>
      <c r="H208" s="55">
        <v>269</v>
      </c>
      <c r="I208" s="56" t="s">
        <v>2006</v>
      </c>
      <c r="J208" s="103" t="s">
        <v>3456</v>
      </c>
      <c r="K208" s="57" t="s">
        <v>2862</v>
      </c>
      <c r="L208" s="58" t="s">
        <v>3457</v>
      </c>
      <c r="M208" s="59" t="s">
        <v>2010</v>
      </c>
      <c r="N208" s="59" t="s">
        <v>2058</v>
      </c>
      <c r="O208" s="59">
        <v>397</v>
      </c>
      <c r="P208" s="60">
        <v>44579</v>
      </c>
      <c r="Q208" s="59">
        <v>44000000</v>
      </c>
      <c r="R208" s="116" t="s">
        <v>2499</v>
      </c>
      <c r="S208" s="104" t="s">
        <v>2500</v>
      </c>
      <c r="T208" s="63" t="s">
        <v>2014</v>
      </c>
      <c r="U208" s="57"/>
      <c r="V208" s="57"/>
      <c r="W208" s="57"/>
      <c r="X208" s="164"/>
      <c r="Y208" s="164"/>
      <c r="Z208" s="164"/>
      <c r="AA208" s="164"/>
      <c r="AB208" s="164"/>
      <c r="AC208" s="63" t="s">
        <v>2014</v>
      </c>
      <c r="AD208" s="57"/>
      <c r="AE208" s="57"/>
      <c r="AF208" s="57"/>
      <c r="AG208" s="57"/>
      <c r="AH208" s="65">
        <f t="shared" si="19"/>
        <v>44000000</v>
      </c>
      <c r="AI208" s="66" t="s">
        <v>2173</v>
      </c>
      <c r="AJ208" s="67" t="s">
        <v>1362</v>
      </c>
      <c r="AK208" s="68" t="s">
        <v>3458</v>
      </c>
      <c r="AL208" s="69" t="s">
        <v>2017</v>
      </c>
      <c r="AM208" s="59">
        <v>1022371251</v>
      </c>
      <c r="AN208" s="59">
        <v>4</v>
      </c>
      <c r="AO208" s="61" t="s">
        <v>2062</v>
      </c>
      <c r="AP208" s="94">
        <v>33524</v>
      </c>
      <c r="AQ208" s="72">
        <f t="shared" si="24"/>
        <v>30.238356164383561</v>
      </c>
      <c r="AR208" s="62"/>
      <c r="AS208" s="66"/>
      <c r="AT208" s="57"/>
      <c r="AU208" s="62" t="s">
        <v>2413</v>
      </c>
      <c r="AV208" s="62" t="s">
        <v>3459</v>
      </c>
      <c r="AW208" s="66">
        <v>3228379388</v>
      </c>
      <c r="AX208" t="s">
        <v>3460</v>
      </c>
      <c r="AY208" s="75">
        <v>44587</v>
      </c>
      <c r="AZ208" s="165">
        <v>22000000</v>
      </c>
      <c r="BA208" s="77">
        <v>2750000</v>
      </c>
      <c r="BB208" s="3" t="s">
        <v>2034</v>
      </c>
      <c r="BC208" s="3">
        <v>8</v>
      </c>
      <c r="BD208" s="3"/>
      <c r="BE208" s="79">
        <f t="shared" si="20"/>
        <v>240</v>
      </c>
      <c r="BF208" s="96" t="s">
        <v>2470</v>
      </c>
      <c r="BG208" s="112" t="s">
        <v>2471</v>
      </c>
      <c r="BH208" s="163">
        <v>1</v>
      </c>
      <c r="BI208" s="82">
        <v>486</v>
      </c>
      <c r="BJ208" s="83">
        <v>44588</v>
      </c>
      <c r="BK208" s="82">
        <v>22000000</v>
      </c>
      <c r="BL208" s="98"/>
      <c r="BM208" s="99"/>
      <c r="BN208" s="99"/>
      <c r="BO208" s="99"/>
      <c r="BP208" s="99"/>
      <c r="BQ208" s="99"/>
      <c r="BR208" s="115"/>
      <c r="BS208" s="89"/>
      <c r="BT208" s="166"/>
      <c r="BU208" s="83">
        <v>44593</v>
      </c>
      <c r="BV208" s="83">
        <v>44834</v>
      </c>
      <c r="BW208" s="98"/>
      <c r="BX208" s="167"/>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101"/>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0">
        <f t="shared" si="21"/>
        <v>22000000</v>
      </c>
      <c r="FE208" s="89">
        <f t="shared" si="22"/>
        <v>44834</v>
      </c>
      <c r="FF208" s="56" t="str">
        <f t="shared" ca="1" si="23"/>
        <v>EN EJECUCION</v>
      </c>
      <c r="FG208" s="99"/>
      <c r="FH208" s="99"/>
      <c r="FI208" s="102"/>
      <c r="FJ208" s="92" t="s">
        <v>1366</v>
      </c>
    </row>
    <row r="209" spans="1:166" ht="15">
      <c r="A209" s="55">
        <v>69342</v>
      </c>
      <c r="B209" s="55" t="s">
        <v>2002</v>
      </c>
      <c r="C209" s="53" t="s">
        <v>2003</v>
      </c>
      <c r="D209" s="103" t="s">
        <v>3455</v>
      </c>
      <c r="E209" s="103"/>
      <c r="F209" s="3">
        <v>208</v>
      </c>
      <c r="G209" s="54" t="s">
        <v>2496</v>
      </c>
      <c r="H209" s="55">
        <v>294</v>
      </c>
      <c r="I209" s="56" t="s">
        <v>2006</v>
      </c>
      <c r="J209" s="103" t="s">
        <v>3456</v>
      </c>
      <c r="K209" s="57" t="s">
        <v>2862</v>
      </c>
      <c r="L209" s="58" t="s">
        <v>3457</v>
      </c>
      <c r="M209" s="59" t="s">
        <v>2010</v>
      </c>
      <c r="N209" s="59" t="s">
        <v>2058</v>
      </c>
      <c r="O209" s="59">
        <v>397</v>
      </c>
      <c r="P209" s="60">
        <v>44579</v>
      </c>
      <c r="Q209" s="59">
        <v>44000000</v>
      </c>
      <c r="R209" s="116" t="s">
        <v>2499</v>
      </c>
      <c r="S209" s="104" t="s">
        <v>2500</v>
      </c>
      <c r="T209" s="63" t="s">
        <v>2014</v>
      </c>
      <c r="U209" s="57"/>
      <c r="V209" s="57"/>
      <c r="W209" s="57"/>
      <c r="X209" s="164"/>
      <c r="Y209" s="164"/>
      <c r="Z209" s="164"/>
      <c r="AA209" s="164"/>
      <c r="AB209" s="164"/>
      <c r="AC209" s="63" t="s">
        <v>2014</v>
      </c>
      <c r="AD209" s="57"/>
      <c r="AE209" s="57"/>
      <c r="AF209" s="57"/>
      <c r="AG209" s="57"/>
      <c r="AH209" s="65">
        <f t="shared" si="19"/>
        <v>44000000</v>
      </c>
      <c r="AI209" s="66" t="s">
        <v>2173</v>
      </c>
      <c r="AJ209" s="67" t="s">
        <v>1368</v>
      </c>
      <c r="AK209" s="68" t="s">
        <v>3461</v>
      </c>
      <c r="AL209" s="69" t="s">
        <v>2017</v>
      </c>
      <c r="AM209" s="59">
        <v>24713978</v>
      </c>
      <c r="AN209" s="59">
        <v>5</v>
      </c>
      <c r="AO209" s="61" t="s">
        <v>2062</v>
      </c>
      <c r="AP209" s="94">
        <v>29167</v>
      </c>
      <c r="AQ209" s="72">
        <f t="shared" si="24"/>
        <v>42.175342465753424</v>
      </c>
      <c r="AR209" s="62"/>
      <c r="AS209" s="66"/>
      <c r="AT209" s="57"/>
      <c r="AU209" s="62" t="s">
        <v>3462</v>
      </c>
      <c r="AV209" s="62" t="s">
        <v>3463</v>
      </c>
      <c r="AW209" s="66">
        <v>3213111839</v>
      </c>
      <c r="AX209" t="s">
        <v>3464</v>
      </c>
      <c r="AY209" s="75">
        <v>44587</v>
      </c>
      <c r="AZ209" s="165">
        <v>22000000</v>
      </c>
      <c r="BA209" s="77">
        <v>2750000</v>
      </c>
      <c r="BB209" s="3" t="s">
        <v>2034</v>
      </c>
      <c r="BC209" s="3">
        <v>8</v>
      </c>
      <c r="BD209" s="3"/>
      <c r="BE209" s="79">
        <f t="shared" si="20"/>
        <v>240</v>
      </c>
      <c r="BF209" s="96" t="s">
        <v>2470</v>
      </c>
      <c r="BG209" s="112" t="s">
        <v>2471</v>
      </c>
      <c r="BH209" s="163">
        <v>1</v>
      </c>
      <c r="BI209" s="82">
        <v>519</v>
      </c>
      <c r="BJ209" s="83">
        <v>44589</v>
      </c>
      <c r="BK209" s="82">
        <v>22000000</v>
      </c>
      <c r="BL209" s="98"/>
      <c r="BM209" s="99"/>
      <c r="BN209" s="99"/>
      <c r="BO209" s="99"/>
      <c r="BP209" s="99"/>
      <c r="BQ209" s="99"/>
      <c r="BR209" s="115"/>
      <c r="BS209" s="89"/>
      <c r="BT209" s="166"/>
      <c r="BU209" s="83">
        <v>44593</v>
      </c>
      <c r="BV209" s="83">
        <v>44834</v>
      </c>
      <c r="BW209" s="98"/>
      <c r="BX209" s="167"/>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101"/>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0">
        <f t="shared" si="21"/>
        <v>22000000</v>
      </c>
      <c r="FE209" s="89">
        <f t="shared" si="22"/>
        <v>44834</v>
      </c>
      <c r="FF209" s="56" t="str">
        <f t="shared" ca="1" si="23"/>
        <v>EN EJECUCION</v>
      </c>
      <c r="FG209" s="99"/>
      <c r="FH209" s="99"/>
      <c r="FI209" s="102"/>
      <c r="FJ209" s="92" t="s">
        <v>1366</v>
      </c>
    </row>
    <row r="210" spans="1:166" ht="15">
      <c r="A210" s="55">
        <v>69418</v>
      </c>
      <c r="B210" s="55" t="s">
        <v>2002</v>
      </c>
      <c r="C210" s="53" t="s">
        <v>2003</v>
      </c>
      <c r="D210" s="103" t="s">
        <v>3465</v>
      </c>
      <c r="E210" s="103"/>
      <c r="F210" s="3">
        <v>209</v>
      </c>
      <c r="G210" s="54" t="s">
        <v>2170</v>
      </c>
      <c r="H210" s="55">
        <v>93</v>
      </c>
      <c r="I210" s="56" t="s">
        <v>2006</v>
      </c>
      <c r="J210" s="103" t="s">
        <v>2877</v>
      </c>
      <c r="K210" s="57" t="s">
        <v>2878</v>
      </c>
      <c r="L210" s="58" t="s">
        <v>3466</v>
      </c>
      <c r="M210" s="59" t="s">
        <v>2010</v>
      </c>
      <c r="N210" s="59" t="s">
        <v>2058</v>
      </c>
      <c r="O210" s="59">
        <v>437</v>
      </c>
      <c r="P210" s="60">
        <v>44580</v>
      </c>
      <c r="Q210" s="59">
        <v>23800000</v>
      </c>
      <c r="R210" s="116" t="s">
        <v>2524</v>
      </c>
      <c r="S210" s="104" t="s">
        <v>2525</v>
      </c>
      <c r="T210" s="63" t="s">
        <v>2014</v>
      </c>
      <c r="U210" s="57"/>
      <c r="V210" s="57"/>
      <c r="W210" s="57"/>
      <c r="X210" s="164"/>
      <c r="Y210" s="164"/>
      <c r="Z210" s="164"/>
      <c r="AA210" s="164"/>
      <c r="AB210" s="164"/>
      <c r="AC210" s="63" t="s">
        <v>2014</v>
      </c>
      <c r="AD210" s="57"/>
      <c r="AE210" s="57"/>
      <c r="AF210" s="57"/>
      <c r="AG210" s="57"/>
      <c r="AH210" s="65">
        <f t="shared" si="19"/>
        <v>23800000</v>
      </c>
      <c r="AI210" s="66" t="s">
        <v>2030</v>
      </c>
      <c r="AJ210" s="67" t="s">
        <v>1371</v>
      </c>
      <c r="AK210" s="68" t="s">
        <v>3467</v>
      </c>
      <c r="AL210" s="69" t="s">
        <v>2017</v>
      </c>
      <c r="AM210" s="59">
        <v>73153494</v>
      </c>
      <c r="AN210" s="59">
        <v>7</v>
      </c>
      <c r="AO210" s="61" t="s">
        <v>2018</v>
      </c>
      <c r="AP210" s="94">
        <v>25995</v>
      </c>
      <c r="AQ210" s="72">
        <f t="shared" si="24"/>
        <v>50.865753424657534</v>
      </c>
      <c r="AR210" s="62"/>
      <c r="AS210" s="66"/>
      <c r="AT210" s="57"/>
      <c r="AU210" s="62" t="s">
        <v>3468</v>
      </c>
      <c r="AV210" s="62" t="s">
        <v>3469</v>
      </c>
      <c r="AW210" s="66">
        <v>3162786852</v>
      </c>
      <c r="AX210" t="s">
        <v>3470</v>
      </c>
      <c r="AY210" s="75">
        <v>44587</v>
      </c>
      <c r="AZ210" s="165">
        <v>23800000</v>
      </c>
      <c r="BA210" s="77">
        <v>3400000</v>
      </c>
      <c r="BB210" s="3" t="s">
        <v>2884</v>
      </c>
      <c r="BC210" s="3">
        <v>7</v>
      </c>
      <c r="BD210" s="3"/>
      <c r="BE210" s="79">
        <f t="shared" si="20"/>
        <v>210</v>
      </c>
      <c r="BF210" s="96" t="s">
        <v>2885</v>
      </c>
      <c r="BG210" s="112" t="s">
        <v>2886</v>
      </c>
      <c r="BH210" s="163">
        <v>3</v>
      </c>
      <c r="BI210" s="82">
        <v>481</v>
      </c>
      <c r="BJ210" s="83">
        <v>44588</v>
      </c>
      <c r="BK210" s="82">
        <v>23800000</v>
      </c>
      <c r="BL210" s="98"/>
      <c r="BM210" s="99"/>
      <c r="BN210" s="99"/>
      <c r="BO210" s="99"/>
      <c r="BP210" s="99"/>
      <c r="BQ210" s="99"/>
      <c r="BR210" s="115"/>
      <c r="BS210" s="89"/>
      <c r="BT210" s="166"/>
      <c r="BU210" s="83">
        <v>44621</v>
      </c>
      <c r="BV210" s="83">
        <v>44834</v>
      </c>
      <c r="BW210" s="98"/>
      <c r="BX210" s="167"/>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101"/>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0">
        <f t="shared" si="21"/>
        <v>23800000</v>
      </c>
      <c r="FE210" s="89">
        <f t="shared" si="22"/>
        <v>44834</v>
      </c>
      <c r="FF210" s="56" t="str">
        <f t="shared" ca="1" si="23"/>
        <v>EN EJECUCION</v>
      </c>
      <c r="FG210" s="99"/>
      <c r="FH210" s="99"/>
      <c r="FI210" s="102"/>
      <c r="FJ210" s="92" t="s">
        <v>1379</v>
      </c>
    </row>
    <row r="211" spans="1:166" ht="15">
      <c r="A211" s="55">
        <v>70230</v>
      </c>
      <c r="B211" s="55" t="s">
        <v>2002</v>
      </c>
      <c r="C211" s="53" t="s">
        <v>2003</v>
      </c>
      <c r="D211" s="103" t="s">
        <v>3471</v>
      </c>
      <c r="E211" s="103"/>
      <c r="F211" s="3">
        <v>210</v>
      </c>
      <c r="G211" s="54" t="s">
        <v>2455</v>
      </c>
      <c r="H211" s="55">
        <v>28</v>
      </c>
      <c r="I211" s="56" t="s">
        <v>2006</v>
      </c>
      <c r="J211" s="103" t="s">
        <v>3472</v>
      </c>
      <c r="K211" s="57" t="s">
        <v>3384</v>
      </c>
      <c r="L211" s="58" t="s">
        <v>3385</v>
      </c>
      <c r="M211" s="59" t="s">
        <v>2010</v>
      </c>
      <c r="N211" s="59" t="s">
        <v>2011</v>
      </c>
      <c r="O211" s="59">
        <v>205</v>
      </c>
      <c r="P211" s="60">
        <v>44568</v>
      </c>
      <c r="Q211" s="59">
        <v>27300000</v>
      </c>
      <c r="R211" s="116" t="s">
        <v>2456</v>
      </c>
      <c r="S211" s="104" t="s">
        <v>2457</v>
      </c>
      <c r="T211" s="63" t="s">
        <v>2014</v>
      </c>
      <c r="U211" s="57"/>
      <c r="V211" s="57"/>
      <c r="W211" s="57"/>
      <c r="X211" s="164"/>
      <c r="Y211" s="164"/>
      <c r="Z211" s="164"/>
      <c r="AA211" s="164"/>
      <c r="AB211" s="164"/>
      <c r="AC211" s="63" t="s">
        <v>2014</v>
      </c>
      <c r="AD211" s="57"/>
      <c r="AE211" s="57"/>
      <c r="AF211" s="57"/>
      <c r="AG211" s="57"/>
      <c r="AH211" s="65">
        <f t="shared" si="19"/>
        <v>27300000</v>
      </c>
      <c r="AI211" s="66" t="s">
        <v>2015</v>
      </c>
      <c r="AJ211" s="67" t="s">
        <v>1380</v>
      </c>
      <c r="AK211" s="68" t="s">
        <v>3473</v>
      </c>
      <c r="AL211" s="69" t="s">
        <v>2017</v>
      </c>
      <c r="AM211" s="59">
        <v>1049627824</v>
      </c>
      <c r="AN211" s="59">
        <v>3</v>
      </c>
      <c r="AO211" s="61" t="s">
        <v>2018</v>
      </c>
      <c r="AP211" s="94">
        <v>33579</v>
      </c>
      <c r="AQ211" s="72">
        <f t="shared" si="24"/>
        <v>30.087671232876712</v>
      </c>
      <c r="AR211" s="62"/>
      <c r="AS211" s="66"/>
      <c r="AT211" s="57"/>
      <c r="AU211" s="62" t="s">
        <v>3474</v>
      </c>
      <c r="AV211" s="62" t="s">
        <v>3475</v>
      </c>
      <c r="AW211" s="66">
        <v>3132705403</v>
      </c>
      <c r="AX211" t="s">
        <v>3476</v>
      </c>
      <c r="AY211" s="75">
        <v>44588</v>
      </c>
      <c r="AZ211" s="165">
        <v>27300000</v>
      </c>
      <c r="BA211" s="77">
        <v>4550000</v>
      </c>
      <c r="BB211" s="3" t="s">
        <v>3389</v>
      </c>
      <c r="BC211" s="3">
        <v>6</v>
      </c>
      <c r="BD211" s="3"/>
      <c r="BE211" s="79">
        <f t="shared" si="20"/>
        <v>180</v>
      </c>
      <c r="BF211" s="96" t="s">
        <v>2614</v>
      </c>
      <c r="BG211" s="112" t="s">
        <v>2615</v>
      </c>
      <c r="BH211" s="163">
        <v>1</v>
      </c>
      <c r="BI211" s="82">
        <v>502</v>
      </c>
      <c r="BJ211" s="83">
        <v>44588</v>
      </c>
      <c r="BK211" s="82">
        <v>27300000</v>
      </c>
      <c r="BL211" s="98"/>
      <c r="BM211" s="99"/>
      <c r="BN211" s="99"/>
      <c r="BO211" s="99"/>
      <c r="BP211" s="99"/>
      <c r="BQ211" s="99"/>
      <c r="BR211" s="115"/>
      <c r="BS211" s="89"/>
      <c r="BT211" s="166"/>
      <c r="BU211" s="83">
        <v>44593</v>
      </c>
      <c r="BV211" s="83">
        <v>44773</v>
      </c>
      <c r="BW211" s="98"/>
      <c r="BX211" s="167"/>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101"/>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0">
        <f t="shared" si="21"/>
        <v>27300000</v>
      </c>
      <c r="FE211" s="89">
        <f t="shared" si="22"/>
        <v>44773</v>
      </c>
      <c r="FF211" s="56" t="str">
        <f t="shared" ca="1" si="23"/>
        <v xml:space="preserve"> TERMINADO</v>
      </c>
      <c r="FG211" s="99"/>
      <c r="FH211" s="99"/>
      <c r="FI211" s="102"/>
      <c r="FJ211" s="92" t="s">
        <v>1385</v>
      </c>
    </row>
    <row r="212" spans="1:166" ht="15">
      <c r="A212" s="55">
        <v>68718</v>
      </c>
      <c r="B212" s="55" t="s">
        <v>2002</v>
      </c>
      <c r="C212" s="53" t="s">
        <v>2003</v>
      </c>
      <c r="D212" s="103" t="s">
        <v>3477</v>
      </c>
      <c r="E212" s="103"/>
      <c r="F212" s="3">
        <v>211</v>
      </c>
      <c r="G212" s="54" t="s">
        <v>2005</v>
      </c>
      <c r="H212" s="55">
        <v>254</v>
      </c>
      <c r="I212" s="56" t="s">
        <v>2006</v>
      </c>
      <c r="J212" s="103" t="s">
        <v>3478</v>
      </c>
      <c r="K212" s="57" t="s">
        <v>2363</v>
      </c>
      <c r="L212" s="58" t="s">
        <v>3479</v>
      </c>
      <c r="M212" s="59" t="s">
        <v>2010</v>
      </c>
      <c r="N212" s="59" t="s">
        <v>2011</v>
      </c>
      <c r="O212" s="59">
        <v>368</v>
      </c>
      <c r="P212" s="60">
        <v>44578</v>
      </c>
      <c r="Q212" s="59">
        <v>40000000</v>
      </c>
      <c r="R212" s="116" t="s">
        <v>2012</v>
      </c>
      <c r="S212" s="104" t="s">
        <v>2013</v>
      </c>
      <c r="T212" s="63" t="s">
        <v>2014</v>
      </c>
      <c r="U212" s="57"/>
      <c r="V212" s="57"/>
      <c r="W212" s="57"/>
      <c r="X212" s="164"/>
      <c r="Y212" s="164"/>
      <c r="Z212" s="164"/>
      <c r="AA212" s="164"/>
      <c r="AB212" s="164"/>
      <c r="AC212" s="63" t="s">
        <v>2014</v>
      </c>
      <c r="AD212" s="57"/>
      <c r="AE212" s="57"/>
      <c r="AF212" s="57"/>
      <c r="AG212" s="57"/>
      <c r="AH212" s="65">
        <f t="shared" si="19"/>
        <v>40000000</v>
      </c>
      <c r="AI212" s="66" t="s">
        <v>2061</v>
      </c>
      <c r="AJ212" s="67" t="s">
        <v>1386</v>
      </c>
      <c r="AK212" s="68" t="s">
        <v>1389</v>
      </c>
      <c r="AL212" s="69" t="s">
        <v>2017</v>
      </c>
      <c r="AM212" s="59">
        <v>1094958690</v>
      </c>
      <c r="AN212" s="59">
        <v>7</v>
      </c>
      <c r="AO212" s="61" t="s">
        <v>2018</v>
      </c>
      <c r="AP212" s="94">
        <v>35342</v>
      </c>
      <c r="AQ212" s="72">
        <f t="shared" si="24"/>
        <v>25.257534246575343</v>
      </c>
      <c r="AR212" s="62"/>
      <c r="AS212" s="66"/>
      <c r="AT212" s="57"/>
      <c r="AU212" s="62" t="s">
        <v>3480</v>
      </c>
      <c r="AV212" s="62" t="s">
        <v>3481</v>
      </c>
      <c r="AW212" s="66">
        <v>3122476372</v>
      </c>
      <c r="AX212" t="s">
        <v>3482</v>
      </c>
      <c r="AY212" s="75">
        <v>44587</v>
      </c>
      <c r="AZ212" s="165">
        <v>40000000</v>
      </c>
      <c r="BA212" s="77">
        <v>5000000</v>
      </c>
      <c r="BB212" s="3" t="s">
        <v>2034</v>
      </c>
      <c r="BC212" s="3">
        <v>8</v>
      </c>
      <c r="BD212" s="3"/>
      <c r="BE212" s="79">
        <f t="shared" si="20"/>
        <v>240</v>
      </c>
      <c r="BF212" s="96" t="s">
        <v>378</v>
      </c>
      <c r="BG212" s="112">
        <v>20226620001303</v>
      </c>
      <c r="BH212" s="163">
        <v>1</v>
      </c>
      <c r="BI212" s="82">
        <v>463</v>
      </c>
      <c r="BJ212" s="83">
        <v>44587</v>
      </c>
      <c r="BK212" s="82">
        <v>40000000</v>
      </c>
      <c r="BL212" s="98"/>
      <c r="BM212" s="99"/>
      <c r="BN212" s="99"/>
      <c r="BO212" s="99"/>
      <c r="BP212" s="99"/>
      <c r="BQ212" s="99"/>
      <c r="BR212" s="115"/>
      <c r="BS212" s="89"/>
      <c r="BT212" s="166"/>
      <c r="BU212" s="83">
        <v>44593</v>
      </c>
      <c r="BV212" s="83">
        <v>44834</v>
      </c>
      <c r="BW212" s="98"/>
      <c r="BX212" s="167"/>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101"/>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0">
        <f t="shared" si="21"/>
        <v>40000000</v>
      </c>
      <c r="FE212" s="89">
        <f t="shared" si="22"/>
        <v>44834</v>
      </c>
      <c r="FF212" s="56" t="str">
        <f t="shared" ca="1" si="23"/>
        <v>EN EJECUCION</v>
      </c>
      <c r="FG212" s="99"/>
      <c r="FH212" s="99"/>
      <c r="FI212" s="102"/>
      <c r="FJ212" s="92" t="s">
        <v>1391</v>
      </c>
    </row>
    <row r="213" spans="1:166" ht="15">
      <c r="A213" s="55">
        <v>66845</v>
      </c>
      <c r="B213" s="55" t="s">
        <v>2002</v>
      </c>
      <c r="C213" s="53" t="s">
        <v>2003</v>
      </c>
      <c r="D213" s="103" t="s">
        <v>2269</v>
      </c>
      <c r="E213" s="103"/>
      <c r="F213" s="3">
        <v>212</v>
      </c>
      <c r="G213" s="54" t="s">
        <v>2005</v>
      </c>
      <c r="H213" s="55">
        <v>221</v>
      </c>
      <c r="I213" s="56" t="s">
        <v>2006</v>
      </c>
      <c r="J213" s="103" t="s">
        <v>287</v>
      </c>
      <c r="K213" s="57" t="s">
        <v>2222</v>
      </c>
      <c r="L213" s="58" t="s">
        <v>2270</v>
      </c>
      <c r="M213" s="59" t="s">
        <v>2010</v>
      </c>
      <c r="N213" s="59" t="s">
        <v>2058</v>
      </c>
      <c r="O213" s="59">
        <v>373</v>
      </c>
      <c r="P213" s="60">
        <v>44578</v>
      </c>
      <c r="Q213" s="59">
        <v>124800000</v>
      </c>
      <c r="R213" s="116" t="s">
        <v>2012</v>
      </c>
      <c r="S213" s="104" t="s">
        <v>2013</v>
      </c>
      <c r="T213" s="63" t="s">
        <v>2014</v>
      </c>
      <c r="U213" s="57"/>
      <c r="V213" s="57"/>
      <c r="W213" s="57"/>
      <c r="X213" s="164"/>
      <c r="Y213" s="164"/>
      <c r="Z213" s="164"/>
      <c r="AA213" s="164"/>
      <c r="AB213" s="164"/>
      <c r="AC213" s="63" t="s">
        <v>2014</v>
      </c>
      <c r="AD213" s="57"/>
      <c r="AE213" s="57"/>
      <c r="AF213" s="57"/>
      <c r="AG213" s="57"/>
      <c r="AH213" s="65">
        <f t="shared" si="19"/>
        <v>124800000</v>
      </c>
      <c r="AI213" s="66" t="s">
        <v>2030</v>
      </c>
      <c r="AJ213" s="67" t="s">
        <v>1392</v>
      </c>
      <c r="AK213" s="68" t="s">
        <v>3483</v>
      </c>
      <c r="AL213" s="69" t="s">
        <v>2017</v>
      </c>
      <c r="AM213" s="59">
        <v>1000283517</v>
      </c>
      <c r="AN213" s="59">
        <v>0</v>
      </c>
      <c r="AO213" s="61" t="s">
        <v>2062</v>
      </c>
      <c r="AP213" s="94">
        <v>36642</v>
      </c>
      <c r="AQ213" s="72">
        <f t="shared" si="24"/>
        <v>21.695890410958903</v>
      </c>
      <c r="AR213" s="62"/>
      <c r="AS213" s="66"/>
      <c r="AT213" s="57"/>
      <c r="AU213" s="62" t="s">
        <v>2089</v>
      </c>
      <c r="AV213" s="62" t="s">
        <v>3484</v>
      </c>
      <c r="AW213" s="66">
        <v>3503388459</v>
      </c>
      <c r="AX213" t="s">
        <v>3485</v>
      </c>
      <c r="AY213" s="75">
        <v>44586</v>
      </c>
      <c r="AZ213" s="165">
        <v>20800000</v>
      </c>
      <c r="BA213" s="77">
        <v>2600000</v>
      </c>
      <c r="BB213" s="3" t="s">
        <v>2034</v>
      </c>
      <c r="BC213" s="3">
        <v>8</v>
      </c>
      <c r="BD213" s="3"/>
      <c r="BE213" s="79">
        <f t="shared" si="20"/>
        <v>240</v>
      </c>
      <c r="BF213" s="96" t="s">
        <v>2226</v>
      </c>
      <c r="BG213" s="112" t="s">
        <v>2227</v>
      </c>
      <c r="BH213" s="163">
        <v>1</v>
      </c>
      <c r="BI213" s="82">
        <v>427</v>
      </c>
      <c r="BJ213" s="83">
        <v>44586</v>
      </c>
      <c r="BK213" s="82">
        <v>20800000</v>
      </c>
      <c r="BL213" s="98"/>
      <c r="BM213" s="99"/>
      <c r="BN213" s="99"/>
      <c r="BO213" s="99"/>
      <c r="BP213" s="99"/>
      <c r="BQ213" s="99"/>
      <c r="BR213" s="115"/>
      <c r="BS213" s="89"/>
      <c r="BT213" s="166"/>
      <c r="BU213" s="83">
        <v>44587</v>
      </c>
      <c r="BV213" s="83">
        <v>44829</v>
      </c>
      <c r="BW213" s="98"/>
      <c r="BX213" s="167"/>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101"/>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0">
        <f t="shared" si="21"/>
        <v>20800000</v>
      </c>
      <c r="FE213" s="89">
        <f t="shared" si="22"/>
        <v>44829</v>
      </c>
      <c r="FF213" s="56" t="str">
        <f t="shared" ca="1" si="23"/>
        <v xml:space="preserve"> TERMINADO</v>
      </c>
      <c r="FG213" s="99"/>
      <c r="FH213" s="99"/>
      <c r="FI213" s="102"/>
      <c r="FJ213" s="92" t="s">
        <v>294</v>
      </c>
    </row>
    <row r="214" spans="1:166" ht="15">
      <c r="A214" s="55">
        <v>69516</v>
      </c>
      <c r="B214" s="55" t="s">
        <v>2002</v>
      </c>
      <c r="C214" s="53" t="s">
        <v>2003</v>
      </c>
      <c r="D214" s="103" t="s">
        <v>3486</v>
      </c>
      <c r="E214" s="103"/>
      <c r="F214" s="3">
        <v>213</v>
      </c>
      <c r="G214" s="54" t="s">
        <v>2496</v>
      </c>
      <c r="H214" s="55">
        <v>291</v>
      </c>
      <c r="I214" s="56" t="s">
        <v>2006</v>
      </c>
      <c r="J214" s="103" t="s">
        <v>3487</v>
      </c>
      <c r="K214" s="57" t="s">
        <v>2552</v>
      </c>
      <c r="L214" s="58" t="s">
        <v>2553</v>
      </c>
      <c r="M214" s="59" t="s">
        <v>2010</v>
      </c>
      <c r="N214" s="59" t="s">
        <v>2058</v>
      </c>
      <c r="O214" s="59">
        <v>398</v>
      </c>
      <c r="P214" s="60">
        <v>44579</v>
      </c>
      <c r="Q214" s="59">
        <v>18400000</v>
      </c>
      <c r="R214" s="116" t="s">
        <v>2499</v>
      </c>
      <c r="S214" s="104" t="s">
        <v>2500</v>
      </c>
      <c r="T214" s="63" t="s">
        <v>2014</v>
      </c>
      <c r="U214" s="57"/>
      <c r="V214" s="57"/>
      <c r="W214" s="57"/>
      <c r="X214" s="164"/>
      <c r="Y214" s="164"/>
      <c r="Z214" s="164"/>
      <c r="AA214" s="164"/>
      <c r="AB214" s="164"/>
      <c r="AC214" s="63" t="s">
        <v>2014</v>
      </c>
      <c r="AD214" s="57"/>
      <c r="AE214" s="57"/>
      <c r="AF214" s="57"/>
      <c r="AG214" s="57"/>
      <c r="AH214" s="65">
        <f t="shared" si="19"/>
        <v>18400000</v>
      </c>
      <c r="AI214" s="66" t="s">
        <v>2188</v>
      </c>
      <c r="AJ214" s="67" t="s">
        <v>1398</v>
      </c>
      <c r="AK214" s="68" t="s">
        <v>1401</v>
      </c>
      <c r="AL214" s="69" t="s">
        <v>2017</v>
      </c>
      <c r="AM214" s="59">
        <v>1031174346</v>
      </c>
      <c r="AN214" s="59">
        <v>3</v>
      </c>
      <c r="AO214" s="61" t="s">
        <v>2018</v>
      </c>
      <c r="AP214" s="94">
        <v>35875</v>
      </c>
      <c r="AQ214" s="72">
        <f t="shared" si="24"/>
        <v>23.797260273972604</v>
      </c>
      <c r="AR214" s="62"/>
      <c r="AS214" s="66"/>
      <c r="AT214" s="57"/>
      <c r="AU214" s="62" t="s">
        <v>3488</v>
      </c>
      <c r="AV214" s="62" t="s">
        <v>3489</v>
      </c>
      <c r="AW214" s="66">
        <v>3041265990</v>
      </c>
      <c r="AX214" t="s">
        <v>3490</v>
      </c>
      <c r="AY214" s="75">
        <v>44588</v>
      </c>
      <c r="AZ214" s="165">
        <v>18400000</v>
      </c>
      <c r="BA214" s="77">
        <v>2300000</v>
      </c>
      <c r="BB214" s="3" t="s">
        <v>2034</v>
      </c>
      <c r="BC214" s="3">
        <v>8</v>
      </c>
      <c r="BD214" s="3"/>
      <c r="BE214" s="79">
        <f t="shared" si="20"/>
        <v>240</v>
      </c>
      <c r="BF214" s="96" t="s">
        <v>2557</v>
      </c>
      <c r="BG214" s="112">
        <v>20226620001293</v>
      </c>
      <c r="BH214" s="163">
        <v>1</v>
      </c>
      <c r="BI214" s="82">
        <v>509</v>
      </c>
      <c r="BJ214" s="83">
        <v>44588</v>
      </c>
      <c r="BK214" s="82">
        <v>18400000</v>
      </c>
      <c r="BL214" s="98"/>
      <c r="BM214" s="99"/>
      <c r="BN214" s="99"/>
      <c r="BO214" s="99"/>
      <c r="BP214" s="99"/>
      <c r="BQ214" s="99"/>
      <c r="BR214" s="115"/>
      <c r="BS214" s="89"/>
      <c r="BT214" s="166"/>
      <c r="BU214" s="83">
        <v>44593</v>
      </c>
      <c r="BV214" s="83">
        <v>44834</v>
      </c>
      <c r="BW214" s="98"/>
      <c r="BX214" s="167"/>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101"/>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0">
        <f t="shared" si="21"/>
        <v>18400000</v>
      </c>
      <c r="FE214" s="89">
        <f t="shared" si="22"/>
        <v>44834</v>
      </c>
      <c r="FF214" s="56" t="str">
        <f t="shared" ca="1" si="23"/>
        <v>EN EJECUCION</v>
      </c>
      <c r="FG214" s="99"/>
      <c r="FH214" s="99"/>
      <c r="FI214" s="102"/>
      <c r="FJ214" s="92" t="s">
        <v>1402</v>
      </c>
    </row>
    <row r="215" spans="1:166" ht="15">
      <c r="A215" s="55">
        <v>69997</v>
      </c>
      <c r="B215" s="55" t="s">
        <v>2002</v>
      </c>
      <c r="C215" s="53" t="s">
        <v>2003</v>
      </c>
      <c r="D215" s="103" t="s">
        <v>3491</v>
      </c>
      <c r="E215" s="103"/>
      <c r="F215" s="3">
        <v>214</v>
      </c>
      <c r="G215" s="54" t="s">
        <v>2054</v>
      </c>
      <c r="H215" s="55">
        <v>144</v>
      </c>
      <c r="I215" s="56" t="s">
        <v>2006</v>
      </c>
      <c r="J215" s="103" t="s">
        <v>1405</v>
      </c>
      <c r="K215" s="57" t="s">
        <v>2056</v>
      </c>
      <c r="L215" s="58" t="s">
        <v>3492</v>
      </c>
      <c r="M215" s="59" t="s">
        <v>2010</v>
      </c>
      <c r="N215" s="59" t="s">
        <v>2058</v>
      </c>
      <c r="O215" s="59">
        <v>443</v>
      </c>
      <c r="P215" s="60">
        <v>44580</v>
      </c>
      <c r="Q215" s="59">
        <v>18400000</v>
      </c>
      <c r="R215" s="116" t="s">
        <v>2059</v>
      </c>
      <c r="S215" s="104" t="s">
        <v>2060</v>
      </c>
      <c r="T215" s="63" t="s">
        <v>2014</v>
      </c>
      <c r="U215" s="57"/>
      <c r="V215" s="57"/>
      <c r="W215" s="57"/>
      <c r="X215" s="164"/>
      <c r="Y215" s="164"/>
      <c r="Z215" s="164"/>
      <c r="AA215" s="164"/>
      <c r="AB215" s="164"/>
      <c r="AC215" s="63" t="s">
        <v>2014</v>
      </c>
      <c r="AD215" s="57"/>
      <c r="AE215" s="57"/>
      <c r="AF215" s="57"/>
      <c r="AG215" s="57"/>
      <c r="AH215" s="65">
        <f t="shared" si="19"/>
        <v>18400000</v>
      </c>
      <c r="AI215" s="66" t="s">
        <v>2030</v>
      </c>
      <c r="AJ215" s="67" t="s">
        <v>1403</v>
      </c>
      <c r="AK215" s="68" t="s">
        <v>3493</v>
      </c>
      <c r="AL215" s="69" t="s">
        <v>2017</v>
      </c>
      <c r="AM215" s="59">
        <v>1032489935</v>
      </c>
      <c r="AN215" s="59">
        <v>8</v>
      </c>
      <c r="AO215" s="61" t="s">
        <v>2062</v>
      </c>
      <c r="AP215" s="94">
        <v>35520</v>
      </c>
      <c r="AQ215" s="72">
        <f t="shared" si="24"/>
        <v>24.769863013698629</v>
      </c>
      <c r="AR215" s="62"/>
      <c r="AS215" s="66"/>
      <c r="AT215" s="57"/>
      <c r="AU215" s="62" t="s">
        <v>3494</v>
      </c>
      <c r="AV215" s="62" t="s">
        <v>3495</v>
      </c>
      <c r="AW215" s="66">
        <v>3175631850</v>
      </c>
      <c r="AX215" t="s">
        <v>3496</v>
      </c>
      <c r="AY215" s="75">
        <v>44587</v>
      </c>
      <c r="AZ215" s="165">
        <v>18400000</v>
      </c>
      <c r="BA215" s="77">
        <v>2300000</v>
      </c>
      <c r="BB215" s="3" t="s">
        <v>2034</v>
      </c>
      <c r="BC215" s="3">
        <v>8</v>
      </c>
      <c r="BD215" s="3"/>
      <c r="BE215" s="79">
        <f t="shared" si="20"/>
        <v>240</v>
      </c>
      <c r="BF215" s="96" t="s">
        <v>2066</v>
      </c>
      <c r="BG215" s="112" t="s">
        <v>2067</v>
      </c>
      <c r="BH215" s="163">
        <v>5</v>
      </c>
      <c r="BI215" s="82">
        <v>484</v>
      </c>
      <c r="BJ215" s="83">
        <v>44588</v>
      </c>
      <c r="BK215" s="82">
        <v>18400000</v>
      </c>
      <c r="BL215" s="98"/>
      <c r="BM215" s="99"/>
      <c r="BN215" s="99"/>
      <c r="BO215" s="99"/>
      <c r="BP215" s="99"/>
      <c r="BQ215" s="99"/>
      <c r="BR215" s="115"/>
      <c r="BS215" s="89"/>
      <c r="BT215" s="166"/>
      <c r="BU215" s="83">
        <v>44588</v>
      </c>
      <c r="BV215" s="83">
        <v>44830</v>
      </c>
      <c r="BW215" s="98"/>
      <c r="BX215" s="167"/>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101"/>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0">
        <f t="shared" si="21"/>
        <v>18400000</v>
      </c>
      <c r="FE215" s="89">
        <f t="shared" si="22"/>
        <v>44830</v>
      </c>
      <c r="FF215" s="56" t="str">
        <f t="shared" ca="1" si="23"/>
        <v xml:space="preserve"> TERMINADO</v>
      </c>
      <c r="FG215" s="99"/>
      <c r="FH215" s="99"/>
      <c r="FI215" s="102"/>
      <c r="FJ215" s="92" t="s">
        <v>1407</v>
      </c>
    </row>
    <row r="216" spans="1:166" ht="15">
      <c r="A216" s="55">
        <v>67546</v>
      </c>
      <c r="B216" s="55" t="s">
        <v>2002</v>
      </c>
      <c r="C216" s="53" t="s">
        <v>2003</v>
      </c>
      <c r="D216" s="103" t="s">
        <v>2340</v>
      </c>
      <c r="E216" s="103"/>
      <c r="F216" s="212">
        <v>216</v>
      </c>
      <c r="G216" s="54" t="s">
        <v>2341</v>
      </c>
      <c r="H216" s="55">
        <v>42</v>
      </c>
      <c r="I216" s="56" t="s">
        <v>2006</v>
      </c>
      <c r="J216" s="103" t="s">
        <v>2342</v>
      </c>
      <c r="K216" s="57" t="s">
        <v>2343</v>
      </c>
      <c r="L216" s="58" t="s">
        <v>2344</v>
      </c>
      <c r="M216" s="59" t="s">
        <v>2010</v>
      </c>
      <c r="N216" s="59" t="s">
        <v>2011</v>
      </c>
      <c r="O216" s="59">
        <v>302</v>
      </c>
      <c r="P216" s="60">
        <v>44574</v>
      </c>
      <c r="Q216" s="59">
        <v>80000000</v>
      </c>
      <c r="R216" s="116" t="s">
        <v>2345</v>
      </c>
      <c r="S216" s="104" t="s">
        <v>2346</v>
      </c>
      <c r="T216" s="63" t="s">
        <v>2014</v>
      </c>
      <c r="U216" s="57"/>
      <c r="V216" s="57"/>
      <c r="W216" s="57"/>
      <c r="X216" s="164"/>
      <c r="Y216" s="164"/>
      <c r="Z216" s="164"/>
      <c r="AA216" s="164"/>
      <c r="AB216" s="164"/>
      <c r="AC216" s="63" t="s">
        <v>2014</v>
      </c>
      <c r="AD216" s="57"/>
      <c r="AE216" s="57"/>
      <c r="AF216" s="57"/>
      <c r="AG216" s="57"/>
      <c r="AH216" s="65">
        <f t="shared" si="19"/>
        <v>80000000</v>
      </c>
      <c r="AI216" s="66" t="s">
        <v>2150</v>
      </c>
      <c r="AJ216" s="67" t="s">
        <v>1408</v>
      </c>
      <c r="AK216" s="68" t="s">
        <v>2154</v>
      </c>
      <c r="AL216" s="69" t="s">
        <v>2017</v>
      </c>
      <c r="AM216" s="59">
        <v>1032496258</v>
      </c>
      <c r="AN216" s="59">
        <v>9</v>
      </c>
      <c r="AO216" s="61" t="s">
        <v>2018</v>
      </c>
      <c r="AP216" s="94">
        <v>35839</v>
      </c>
      <c r="AQ216" s="72">
        <f t="shared" si="24"/>
        <v>23.895890410958906</v>
      </c>
      <c r="AR216" s="62"/>
      <c r="AS216" s="66"/>
      <c r="AT216" s="57"/>
      <c r="AU216" s="62" t="s">
        <v>2042</v>
      </c>
      <c r="AV216" s="62" t="s">
        <v>3497</v>
      </c>
      <c r="AW216" s="66">
        <v>3165357552</v>
      </c>
      <c r="AX216" t="s">
        <v>3498</v>
      </c>
      <c r="AY216" s="75">
        <v>44588</v>
      </c>
      <c r="AZ216" s="165">
        <v>40000000</v>
      </c>
      <c r="BA216" s="77">
        <v>5000000</v>
      </c>
      <c r="BB216" s="3" t="s">
        <v>2034</v>
      </c>
      <c r="BC216" s="3">
        <v>8</v>
      </c>
      <c r="BD216" s="3"/>
      <c r="BE216" s="79">
        <f t="shared" si="20"/>
        <v>240</v>
      </c>
      <c r="BF216" s="96" t="s">
        <v>2023</v>
      </c>
      <c r="BG216" s="112">
        <v>20226620001363</v>
      </c>
      <c r="BH216" s="163">
        <v>2</v>
      </c>
      <c r="BI216" s="82">
        <v>534</v>
      </c>
      <c r="BJ216" s="83">
        <v>44589</v>
      </c>
      <c r="BK216" s="82">
        <v>40000000</v>
      </c>
      <c r="BL216" s="98"/>
      <c r="BM216" s="99"/>
      <c r="BN216" s="99"/>
      <c r="BO216" s="99"/>
      <c r="BP216" s="99"/>
      <c r="BQ216" s="99"/>
      <c r="BR216" s="115"/>
      <c r="BS216" s="89"/>
      <c r="BT216" s="166"/>
      <c r="BU216" s="83">
        <v>44595</v>
      </c>
      <c r="BV216" s="83">
        <v>44836</v>
      </c>
      <c r="BW216" s="98"/>
      <c r="BX216" s="167"/>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101"/>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0">
        <f t="shared" si="21"/>
        <v>40000000</v>
      </c>
      <c r="FE216" s="89">
        <f t="shared" si="22"/>
        <v>44836</v>
      </c>
      <c r="FF216" s="56" t="str">
        <f t="shared" ca="1" si="23"/>
        <v>EN EJECUCION</v>
      </c>
      <c r="FG216" s="99"/>
      <c r="FH216" s="99"/>
      <c r="FI216" s="102"/>
      <c r="FJ216" s="214"/>
    </row>
    <row r="217" spans="1:166" ht="15">
      <c r="A217" s="55">
        <v>69026</v>
      </c>
      <c r="B217" s="55" t="s">
        <v>2002</v>
      </c>
      <c r="C217" s="53" t="s">
        <v>2003</v>
      </c>
      <c r="D217" s="103" t="s">
        <v>3499</v>
      </c>
      <c r="E217" s="103"/>
      <c r="F217" s="3">
        <v>217</v>
      </c>
      <c r="G217" s="54" t="s">
        <v>2170</v>
      </c>
      <c r="H217" s="55">
        <v>165</v>
      </c>
      <c r="I217" s="56" t="s">
        <v>2006</v>
      </c>
      <c r="J217" s="103" t="s">
        <v>2316</v>
      </c>
      <c r="K217" s="57" t="s">
        <v>2317</v>
      </c>
      <c r="L217" s="58" t="s">
        <v>2515</v>
      </c>
      <c r="M217" s="59" t="s">
        <v>2010</v>
      </c>
      <c r="N217" s="59" t="s">
        <v>2011</v>
      </c>
      <c r="O217" s="59">
        <v>392</v>
      </c>
      <c r="P217" s="60">
        <v>44578</v>
      </c>
      <c r="Q217" s="59">
        <v>120000000</v>
      </c>
      <c r="R217" s="116" t="s">
        <v>2171</v>
      </c>
      <c r="S217" s="104" t="s">
        <v>2172</v>
      </c>
      <c r="T217" s="63" t="s">
        <v>2014</v>
      </c>
      <c r="U217" s="57"/>
      <c r="V217" s="57"/>
      <c r="W217" s="57"/>
      <c r="X217" s="164"/>
      <c r="Y217" s="164"/>
      <c r="Z217" s="164"/>
      <c r="AA217" s="164"/>
      <c r="AB217" s="164"/>
      <c r="AC217" s="63" t="s">
        <v>2014</v>
      </c>
      <c r="AD217" s="57"/>
      <c r="AE217" s="57"/>
      <c r="AF217" s="57"/>
      <c r="AG217" s="57"/>
      <c r="AH217" s="65">
        <f t="shared" si="19"/>
        <v>120000000</v>
      </c>
      <c r="AI217" s="66" t="s">
        <v>2188</v>
      </c>
      <c r="AJ217" s="67" t="s">
        <v>1414</v>
      </c>
      <c r="AK217" s="68" t="s">
        <v>3500</v>
      </c>
      <c r="AL217" s="69" t="s">
        <v>2017</v>
      </c>
      <c r="AM217" s="59">
        <v>1098672831</v>
      </c>
      <c r="AN217" s="59">
        <v>4</v>
      </c>
      <c r="AO217" s="61" t="s">
        <v>2018</v>
      </c>
      <c r="AP217" s="94">
        <v>32689</v>
      </c>
      <c r="AQ217" s="72">
        <f t="shared" si="24"/>
        <v>32.526027397260272</v>
      </c>
      <c r="AR217" s="62"/>
      <c r="AS217" s="66"/>
      <c r="AT217" s="57"/>
      <c r="AU217" s="62" t="s">
        <v>2319</v>
      </c>
      <c r="AV217" s="62" t="s">
        <v>3501</v>
      </c>
      <c r="AW217" s="66">
        <v>3108698198</v>
      </c>
      <c r="AX217" t="s">
        <v>3502</v>
      </c>
      <c r="AY217" s="75">
        <v>44588</v>
      </c>
      <c r="AZ217" s="165">
        <v>40000000</v>
      </c>
      <c r="BA217" s="77">
        <v>5000000</v>
      </c>
      <c r="BB217" s="3" t="s">
        <v>2034</v>
      </c>
      <c r="BC217" s="3">
        <v>8</v>
      </c>
      <c r="BD217" s="3"/>
      <c r="BE217" s="79">
        <f t="shared" si="20"/>
        <v>240</v>
      </c>
      <c r="BF217" s="96" t="s">
        <v>2322</v>
      </c>
      <c r="BG217" s="112" t="s">
        <v>2323</v>
      </c>
      <c r="BH217" s="163">
        <v>5</v>
      </c>
      <c r="BI217" s="82">
        <v>506</v>
      </c>
      <c r="BJ217" s="83">
        <v>44588</v>
      </c>
      <c r="BK217" s="82">
        <v>40000000</v>
      </c>
      <c r="BL217" s="98"/>
      <c r="BM217" s="99"/>
      <c r="BN217" s="99"/>
      <c r="BO217" s="99"/>
      <c r="BP217" s="99"/>
      <c r="BQ217" s="99"/>
      <c r="BR217" s="115"/>
      <c r="BS217" s="89"/>
      <c r="BT217" s="166"/>
      <c r="BU217" s="83">
        <v>44593</v>
      </c>
      <c r="BV217" s="83">
        <v>44834</v>
      </c>
      <c r="BW217" s="98"/>
      <c r="BX217" s="167"/>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101"/>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0">
        <f t="shared" si="21"/>
        <v>40000000</v>
      </c>
      <c r="FE217" s="89">
        <f t="shared" si="22"/>
        <v>44834</v>
      </c>
      <c r="FF217" s="56" t="str">
        <f t="shared" ca="1" si="23"/>
        <v>EN EJECUCION</v>
      </c>
      <c r="FG217" s="99"/>
      <c r="FH217" s="99"/>
      <c r="FI217" s="102"/>
      <c r="FJ217" s="92" t="s">
        <v>1418</v>
      </c>
    </row>
    <row r="218" spans="1:166" ht="15">
      <c r="A218" s="55">
        <v>69026</v>
      </c>
      <c r="B218" s="55" t="s">
        <v>2002</v>
      </c>
      <c r="C218" s="53" t="s">
        <v>2003</v>
      </c>
      <c r="D218" s="103" t="s">
        <v>3499</v>
      </c>
      <c r="E218" s="103"/>
      <c r="F218" s="3">
        <v>218</v>
      </c>
      <c r="G218" s="54" t="s">
        <v>2170</v>
      </c>
      <c r="H218" s="55">
        <v>166</v>
      </c>
      <c r="I218" s="56" t="s">
        <v>2006</v>
      </c>
      <c r="J218" s="103" t="s">
        <v>2316</v>
      </c>
      <c r="K218" s="57" t="s">
        <v>2317</v>
      </c>
      <c r="L218" s="58" t="s">
        <v>2515</v>
      </c>
      <c r="M218" s="59" t="s">
        <v>2010</v>
      </c>
      <c r="N218" s="59" t="s">
        <v>2011</v>
      </c>
      <c r="O218" s="59">
        <v>392</v>
      </c>
      <c r="P218" s="60">
        <v>44578</v>
      </c>
      <c r="Q218" s="59">
        <v>120000000</v>
      </c>
      <c r="R218" s="116" t="s">
        <v>2171</v>
      </c>
      <c r="S218" s="104" t="s">
        <v>2172</v>
      </c>
      <c r="T218" s="63" t="s">
        <v>2014</v>
      </c>
      <c r="U218" s="57"/>
      <c r="V218" s="57"/>
      <c r="W218" s="57"/>
      <c r="X218" s="164"/>
      <c r="Y218" s="164"/>
      <c r="Z218" s="164"/>
      <c r="AA218" s="164"/>
      <c r="AB218" s="164"/>
      <c r="AC218" s="63" t="s">
        <v>2014</v>
      </c>
      <c r="AD218" s="57"/>
      <c r="AE218" s="57"/>
      <c r="AF218" s="57"/>
      <c r="AG218" s="57"/>
      <c r="AH218" s="65">
        <f t="shared" si="19"/>
        <v>120000000</v>
      </c>
      <c r="AI218" s="66" t="s">
        <v>2188</v>
      </c>
      <c r="AJ218" s="67" t="s">
        <v>1419</v>
      </c>
      <c r="AK218" s="68" t="s">
        <v>1421</v>
      </c>
      <c r="AL218" s="69" t="s">
        <v>2017</v>
      </c>
      <c r="AM218" s="59">
        <v>1032463611</v>
      </c>
      <c r="AN218" s="59">
        <v>4</v>
      </c>
      <c r="AO218" s="61" t="s">
        <v>2062</v>
      </c>
      <c r="AP218" s="94">
        <v>34465</v>
      </c>
      <c r="AQ218" s="72">
        <f t="shared" si="24"/>
        <v>27.660273972602738</v>
      </c>
      <c r="AR218" s="62"/>
      <c r="AS218" s="66"/>
      <c r="AT218" s="57"/>
      <c r="AU218" s="62" t="s">
        <v>2972</v>
      </c>
      <c r="AV218" s="62" t="s">
        <v>3503</v>
      </c>
      <c r="AW218" s="66">
        <v>3138174132</v>
      </c>
      <c r="AX218" t="s">
        <v>3504</v>
      </c>
      <c r="AY218" s="75">
        <v>44588</v>
      </c>
      <c r="AZ218" s="165">
        <v>40000000</v>
      </c>
      <c r="BA218" s="77">
        <v>5000000</v>
      </c>
      <c r="BB218" s="3" t="s">
        <v>2034</v>
      </c>
      <c r="BC218" s="3">
        <v>8</v>
      </c>
      <c r="BD218" s="3"/>
      <c r="BE218" s="79">
        <f t="shared" si="20"/>
        <v>240</v>
      </c>
      <c r="BF218" s="96" t="s">
        <v>2322</v>
      </c>
      <c r="BG218" s="112" t="s">
        <v>2323</v>
      </c>
      <c r="BH218" s="163">
        <v>5</v>
      </c>
      <c r="BI218" s="82">
        <v>505</v>
      </c>
      <c r="BJ218" s="83">
        <v>44588</v>
      </c>
      <c r="BK218" s="82">
        <v>40000000</v>
      </c>
      <c r="BL218" s="98"/>
      <c r="BM218" s="99"/>
      <c r="BN218" s="99"/>
      <c r="BO218" s="99"/>
      <c r="BP218" s="99"/>
      <c r="BQ218" s="99"/>
      <c r="BR218" s="115"/>
      <c r="BS218" s="89"/>
      <c r="BT218" s="166"/>
      <c r="BU218" s="83">
        <v>44593</v>
      </c>
      <c r="BV218" s="83">
        <v>44834</v>
      </c>
      <c r="BW218" s="98"/>
      <c r="BX218" s="167"/>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101"/>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0">
        <f t="shared" si="21"/>
        <v>40000000</v>
      </c>
      <c r="FE218" s="89">
        <f t="shared" si="22"/>
        <v>44834</v>
      </c>
      <c r="FF218" s="56" t="str">
        <f t="shared" ca="1" si="23"/>
        <v>EN EJECUCION</v>
      </c>
      <c r="FG218" s="99"/>
      <c r="FH218" s="99"/>
      <c r="FI218" s="102"/>
      <c r="FJ218" s="92" t="s">
        <v>1418</v>
      </c>
    </row>
    <row r="219" spans="1:166" ht="15">
      <c r="A219" s="55">
        <v>69026</v>
      </c>
      <c r="B219" s="55" t="s">
        <v>2002</v>
      </c>
      <c r="C219" s="53" t="s">
        <v>2003</v>
      </c>
      <c r="D219" s="103" t="s">
        <v>3499</v>
      </c>
      <c r="E219" s="103"/>
      <c r="F219" s="3">
        <v>219</v>
      </c>
      <c r="G219" s="54" t="s">
        <v>2170</v>
      </c>
      <c r="H219" s="55">
        <v>167</v>
      </c>
      <c r="I219" s="56" t="s">
        <v>2006</v>
      </c>
      <c r="J219" s="103" t="s">
        <v>2316</v>
      </c>
      <c r="K219" s="57" t="s">
        <v>2317</v>
      </c>
      <c r="L219" s="58" t="s">
        <v>2515</v>
      </c>
      <c r="M219" s="59" t="s">
        <v>2010</v>
      </c>
      <c r="N219" s="59" t="s">
        <v>2011</v>
      </c>
      <c r="O219" s="59">
        <v>392</v>
      </c>
      <c r="P219" s="60">
        <v>44578</v>
      </c>
      <c r="Q219" s="59">
        <v>120000000</v>
      </c>
      <c r="R219" s="116" t="s">
        <v>2171</v>
      </c>
      <c r="S219" s="104" t="s">
        <v>2172</v>
      </c>
      <c r="T219" s="63" t="s">
        <v>2014</v>
      </c>
      <c r="U219" s="57"/>
      <c r="V219" s="57"/>
      <c r="W219" s="57"/>
      <c r="X219" s="164"/>
      <c r="Y219" s="164"/>
      <c r="Z219" s="164"/>
      <c r="AA219" s="164"/>
      <c r="AB219" s="164"/>
      <c r="AC219" s="63" t="s">
        <v>2014</v>
      </c>
      <c r="AD219" s="57"/>
      <c r="AE219" s="57"/>
      <c r="AF219" s="57"/>
      <c r="AG219" s="57"/>
      <c r="AH219" s="65">
        <f t="shared" si="19"/>
        <v>120000000</v>
      </c>
      <c r="AI219" s="66" t="s">
        <v>2188</v>
      </c>
      <c r="AJ219" s="67" t="s">
        <v>1422</v>
      </c>
      <c r="AK219" s="68" t="s">
        <v>1424</v>
      </c>
      <c r="AL219" s="69" t="s">
        <v>2017</v>
      </c>
      <c r="AM219" s="59">
        <v>79344520</v>
      </c>
      <c r="AN219" s="59">
        <v>2</v>
      </c>
      <c r="AO219" s="61" t="s">
        <v>2018</v>
      </c>
      <c r="AP219" s="94">
        <v>23172</v>
      </c>
      <c r="AQ219" s="72">
        <f t="shared" si="24"/>
        <v>58.6</v>
      </c>
      <c r="AR219" s="62"/>
      <c r="AS219" s="66"/>
      <c r="AT219" s="57"/>
      <c r="AU219" s="62" t="s">
        <v>2319</v>
      </c>
      <c r="AV219" s="62" t="s">
        <v>3505</v>
      </c>
      <c r="AW219" s="66">
        <v>3108596934</v>
      </c>
      <c r="AX219" t="s">
        <v>3506</v>
      </c>
      <c r="AY219" s="75">
        <v>44588</v>
      </c>
      <c r="AZ219" s="165">
        <v>40000000</v>
      </c>
      <c r="BA219" s="77">
        <v>5000000</v>
      </c>
      <c r="BB219" s="3" t="s">
        <v>2034</v>
      </c>
      <c r="BC219" s="3">
        <v>8</v>
      </c>
      <c r="BD219" s="3"/>
      <c r="BE219" s="79">
        <f t="shared" si="20"/>
        <v>240</v>
      </c>
      <c r="BF219" s="96" t="s">
        <v>2322</v>
      </c>
      <c r="BG219" s="112" t="s">
        <v>2323</v>
      </c>
      <c r="BH219" s="163">
        <v>5</v>
      </c>
      <c r="BI219" s="82">
        <v>504</v>
      </c>
      <c r="BJ219" s="83">
        <v>44588</v>
      </c>
      <c r="BK219" s="82">
        <v>40000000</v>
      </c>
      <c r="BL219" s="98"/>
      <c r="BM219" s="99"/>
      <c r="BN219" s="99"/>
      <c r="BO219" s="99"/>
      <c r="BP219" s="99"/>
      <c r="BQ219" s="99"/>
      <c r="BR219" s="115"/>
      <c r="BS219" s="89"/>
      <c r="BT219" s="166"/>
      <c r="BU219" s="83">
        <v>44593</v>
      </c>
      <c r="BV219" s="83">
        <v>44834</v>
      </c>
      <c r="BW219" s="98"/>
      <c r="BX219" s="167"/>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101"/>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0">
        <f t="shared" si="21"/>
        <v>40000000</v>
      </c>
      <c r="FE219" s="89">
        <f t="shared" si="22"/>
        <v>44834</v>
      </c>
      <c r="FF219" s="56" t="str">
        <f t="shared" ca="1" si="23"/>
        <v>EN EJECUCION</v>
      </c>
      <c r="FG219" s="99"/>
      <c r="FH219" s="99"/>
      <c r="FI219" s="102"/>
      <c r="FJ219" s="92" t="s">
        <v>1418</v>
      </c>
    </row>
    <row r="220" spans="1:166" ht="15">
      <c r="A220" s="55">
        <v>69435</v>
      </c>
      <c r="B220" s="55" t="s">
        <v>2002</v>
      </c>
      <c r="C220" s="53" t="s">
        <v>2003</v>
      </c>
      <c r="D220" s="103" t="s">
        <v>3507</v>
      </c>
      <c r="E220" s="103"/>
      <c r="F220" s="3">
        <v>220</v>
      </c>
      <c r="G220" s="54" t="s">
        <v>2005</v>
      </c>
      <c r="H220" s="55">
        <v>290</v>
      </c>
      <c r="I220" s="56" t="s">
        <v>2006</v>
      </c>
      <c r="J220" s="103" t="s">
        <v>3487</v>
      </c>
      <c r="K220" s="57" t="s">
        <v>2552</v>
      </c>
      <c r="L220" s="58" t="s">
        <v>2553</v>
      </c>
      <c r="M220" s="59" t="s">
        <v>2010</v>
      </c>
      <c r="N220" s="59" t="s">
        <v>2058</v>
      </c>
      <c r="O220" s="59">
        <v>407</v>
      </c>
      <c r="P220" s="60">
        <v>44579</v>
      </c>
      <c r="Q220" s="59">
        <v>18400000</v>
      </c>
      <c r="R220" s="116" t="s">
        <v>2012</v>
      </c>
      <c r="S220" s="104" t="s">
        <v>2013</v>
      </c>
      <c r="T220" s="63" t="s">
        <v>2014</v>
      </c>
      <c r="U220" s="57"/>
      <c r="V220" s="57"/>
      <c r="W220" s="57"/>
      <c r="X220" s="164"/>
      <c r="Y220" s="164"/>
      <c r="Z220" s="164"/>
      <c r="AA220" s="164"/>
      <c r="AB220" s="164"/>
      <c r="AC220" s="63" t="s">
        <v>2014</v>
      </c>
      <c r="AD220" s="57"/>
      <c r="AE220" s="57"/>
      <c r="AF220" s="57"/>
      <c r="AG220" s="57"/>
      <c r="AH220" s="65">
        <f t="shared" si="19"/>
        <v>18400000</v>
      </c>
      <c r="AI220" s="66" t="s">
        <v>2030</v>
      </c>
      <c r="AJ220" s="67" t="s">
        <v>1425</v>
      </c>
      <c r="AK220" s="68" t="s">
        <v>1428</v>
      </c>
      <c r="AL220" s="69" t="s">
        <v>2017</v>
      </c>
      <c r="AM220" s="59">
        <v>53040256</v>
      </c>
      <c r="AN220" s="59">
        <v>2</v>
      </c>
      <c r="AO220" s="61" t="s">
        <v>2062</v>
      </c>
      <c r="AP220" s="94">
        <v>31143</v>
      </c>
      <c r="AQ220" s="72">
        <f t="shared" si="24"/>
        <v>36.761643835616439</v>
      </c>
      <c r="AR220" s="62"/>
      <c r="AS220" s="66"/>
      <c r="AT220" s="57"/>
      <c r="AU220" s="62" t="s">
        <v>2063</v>
      </c>
      <c r="AV220" s="62" t="s">
        <v>3508</v>
      </c>
      <c r="AW220" s="66">
        <v>3132689677</v>
      </c>
      <c r="AX220" t="s">
        <v>3509</v>
      </c>
      <c r="AY220" s="75">
        <v>44587</v>
      </c>
      <c r="AZ220" s="165">
        <v>18400000</v>
      </c>
      <c r="BA220" s="77">
        <v>2300000</v>
      </c>
      <c r="BB220" s="3" t="s">
        <v>2034</v>
      </c>
      <c r="BC220" s="3">
        <v>8</v>
      </c>
      <c r="BD220" s="3"/>
      <c r="BE220" s="79">
        <f t="shared" si="20"/>
        <v>240</v>
      </c>
      <c r="BF220" s="96" t="s">
        <v>2557</v>
      </c>
      <c r="BG220" s="112">
        <v>20226620001293</v>
      </c>
      <c r="BH220" s="163">
        <v>1</v>
      </c>
      <c r="BI220" s="82">
        <v>485</v>
      </c>
      <c r="BJ220" s="83">
        <v>44588</v>
      </c>
      <c r="BK220" s="82">
        <v>18400000</v>
      </c>
      <c r="BL220" s="98"/>
      <c r="BM220" s="99"/>
      <c r="BN220" s="99"/>
      <c r="BO220" s="99"/>
      <c r="BP220" s="99"/>
      <c r="BQ220" s="99"/>
      <c r="BR220" s="115"/>
      <c r="BS220" s="89"/>
      <c r="BT220" s="166"/>
      <c r="BU220" s="83">
        <v>44588</v>
      </c>
      <c r="BV220" s="83">
        <v>44830</v>
      </c>
      <c r="BW220" s="98"/>
      <c r="BX220" s="167"/>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101"/>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0">
        <f t="shared" si="21"/>
        <v>18400000</v>
      </c>
      <c r="FE220" s="89">
        <f t="shared" si="22"/>
        <v>44830</v>
      </c>
      <c r="FF220" s="56" t="str">
        <f t="shared" ca="1" si="23"/>
        <v xml:space="preserve"> TERMINADO</v>
      </c>
      <c r="FG220" s="99"/>
      <c r="FH220" s="99"/>
      <c r="FI220" s="102"/>
      <c r="FJ220" s="92" t="s">
        <v>1430</v>
      </c>
    </row>
    <row r="221" spans="1:166" ht="15">
      <c r="A221" s="55">
        <v>69082</v>
      </c>
      <c r="B221" s="55" t="s">
        <v>2002</v>
      </c>
      <c r="C221" s="53" t="s">
        <v>2003</v>
      </c>
      <c r="D221" s="103" t="s">
        <v>3510</v>
      </c>
      <c r="E221" s="103"/>
      <c r="F221" s="3">
        <v>221</v>
      </c>
      <c r="G221" s="54" t="s">
        <v>2005</v>
      </c>
      <c r="H221" s="55">
        <v>280</v>
      </c>
      <c r="I221" s="56" t="s">
        <v>2006</v>
      </c>
      <c r="J221" s="103" t="s">
        <v>1790</v>
      </c>
      <c r="K221" s="57" t="s">
        <v>3511</v>
      </c>
      <c r="L221" s="58" t="s">
        <v>3512</v>
      </c>
      <c r="M221" s="59" t="s">
        <v>2010</v>
      </c>
      <c r="N221" s="59" t="s">
        <v>2011</v>
      </c>
      <c r="O221" s="59">
        <v>426</v>
      </c>
      <c r="P221" s="60">
        <v>44580</v>
      </c>
      <c r="Q221" s="59">
        <v>120000000</v>
      </c>
      <c r="R221" s="116" t="s">
        <v>2012</v>
      </c>
      <c r="S221" s="104" t="s">
        <v>2013</v>
      </c>
      <c r="T221" s="63" t="s">
        <v>2014</v>
      </c>
      <c r="U221" s="57"/>
      <c r="V221" s="57"/>
      <c r="W221" s="57"/>
      <c r="X221" s="164"/>
      <c r="Y221" s="164"/>
      <c r="Z221" s="164"/>
      <c r="AA221" s="164"/>
      <c r="AB221" s="164"/>
      <c r="AC221" s="63" t="s">
        <v>2014</v>
      </c>
      <c r="AD221" s="57"/>
      <c r="AE221" s="57"/>
      <c r="AF221" s="57"/>
      <c r="AG221" s="57"/>
      <c r="AH221" s="65">
        <f t="shared" si="19"/>
        <v>120000000</v>
      </c>
      <c r="AI221" s="66" t="s">
        <v>2188</v>
      </c>
      <c r="AJ221" s="67" t="s">
        <v>1431</v>
      </c>
      <c r="AK221" s="68" t="s">
        <v>3513</v>
      </c>
      <c r="AL221" s="69" t="s">
        <v>2017</v>
      </c>
      <c r="AM221" s="59">
        <v>24581999</v>
      </c>
      <c r="AN221" s="59">
        <v>1</v>
      </c>
      <c r="AO221" s="61" t="s">
        <v>2062</v>
      </c>
      <c r="AP221" s="94">
        <v>26142</v>
      </c>
      <c r="AQ221" s="72">
        <f t="shared" si="24"/>
        <v>50.463013698630135</v>
      </c>
      <c r="AR221" s="62"/>
      <c r="AS221" s="66"/>
      <c r="AT221" s="57"/>
      <c r="AU221" s="62" t="s">
        <v>2100</v>
      </c>
      <c r="AV221" s="62" t="s">
        <v>3514</v>
      </c>
      <c r="AW221" s="66">
        <v>3173012752</v>
      </c>
      <c r="AX221" t="s">
        <v>3515</v>
      </c>
      <c r="AY221" s="75">
        <v>44589</v>
      </c>
      <c r="AZ221" s="165">
        <v>40000000</v>
      </c>
      <c r="BA221" s="77">
        <v>5000000</v>
      </c>
      <c r="BB221" s="3" t="s">
        <v>2034</v>
      </c>
      <c r="BC221" s="3">
        <v>8</v>
      </c>
      <c r="BD221" s="3"/>
      <c r="BE221" s="79">
        <f t="shared" si="20"/>
        <v>240</v>
      </c>
      <c r="BF221" s="96" t="s">
        <v>2406</v>
      </c>
      <c r="BG221" s="112" t="s">
        <v>2407</v>
      </c>
      <c r="BH221" s="163">
        <v>1</v>
      </c>
      <c r="BI221" s="82">
        <v>537</v>
      </c>
      <c r="BJ221" s="83">
        <v>44589</v>
      </c>
      <c r="BK221" s="82">
        <v>40000000</v>
      </c>
      <c r="BL221" s="98"/>
      <c r="BM221" s="99"/>
      <c r="BN221" s="99"/>
      <c r="BO221" s="99"/>
      <c r="BP221" s="99"/>
      <c r="BQ221" s="99"/>
      <c r="BR221" s="115"/>
      <c r="BS221" s="89"/>
      <c r="BT221" s="166"/>
      <c r="BU221" s="83">
        <v>44593</v>
      </c>
      <c r="BV221" s="83">
        <v>44834</v>
      </c>
      <c r="BW221" s="98"/>
      <c r="BX221" s="167"/>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101"/>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0">
        <f t="shared" si="21"/>
        <v>40000000</v>
      </c>
      <c r="FE221" s="89">
        <f t="shared" si="22"/>
        <v>44834</v>
      </c>
      <c r="FF221" s="56" t="str">
        <f t="shared" ca="1" si="23"/>
        <v>EN EJECUCION</v>
      </c>
      <c r="FG221" s="99"/>
      <c r="FH221" s="99"/>
      <c r="FI221" s="102"/>
      <c r="FJ221" s="92" t="s">
        <v>1435</v>
      </c>
    </row>
    <row r="222" spans="1:166" ht="15">
      <c r="A222" s="55">
        <v>69082</v>
      </c>
      <c r="B222" s="55" t="s">
        <v>2002</v>
      </c>
      <c r="C222" s="53" t="s">
        <v>2003</v>
      </c>
      <c r="D222" s="103" t="s">
        <v>3510</v>
      </c>
      <c r="E222" s="103"/>
      <c r="F222" s="3">
        <v>222</v>
      </c>
      <c r="G222" s="54" t="s">
        <v>2005</v>
      </c>
      <c r="H222" s="55">
        <v>281</v>
      </c>
      <c r="I222" s="56" t="s">
        <v>2006</v>
      </c>
      <c r="J222" s="103" t="s">
        <v>1790</v>
      </c>
      <c r="K222" s="57" t="s">
        <v>3511</v>
      </c>
      <c r="L222" s="58" t="s">
        <v>3512</v>
      </c>
      <c r="M222" s="59" t="s">
        <v>2010</v>
      </c>
      <c r="N222" s="59" t="s">
        <v>2011</v>
      </c>
      <c r="O222" s="59">
        <v>426</v>
      </c>
      <c r="P222" s="60">
        <v>44580</v>
      </c>
      <c r="Q222" s="59">
        <v>120000000</v>
      </c>
      <c r="R222" s="116" t="s">
        <v>2012</v>
      </c>
      <c r="S222" s="104" t="s">
        <v>2013</v>
      </c>
      <c r="T222" s="63" t="s">
        <v>2014</v>
      </c>
      <c r="U222" s="57"/>
      <c r="V222" s="57"/>
      <c r="W222" s="57"/>
      <c r="X222" s="164"/>
      <c r="Y222" s="164"/>
      <c r="Z222" s="164"/>
      <c r="AA222" s="164"/>
      <c r="AB222" s="164"/>
      <c r="AC222" s="63" t="s">
        <v>2014</v>
      </c>
      <c r="AD222" s="57"/>
      <c r="AE222" s="57"/>
      <c r="AF222" s="57"/>
      <c r="AG222" s="57"/>
      <c r="AH222" s="65">
        <f t="shared" si="19"/>
        <v>120000000</v>
      </c>
      <c r="AI222" s="66" t="s">
        <v>2188</v>
      </c>
      <c r="AJ222" s="67" t="s">
        <v>1437</v>
      </c>
      <c r="AK222" s="68" t="s">
        <v>3516</v>
      </c>
      <c r="AL222" s="69" t="s">
        <v>2017</v>
      </c>
      <c r="AM222" s="59">
        <v>79538529</v>
      </c>
      <c r="AN222" s="59">
        <v>1</v>
      </c>
      <c r="AO222" s="61" t="s">
        <v>2018</v>
      </c>
      <c r="AP222" s="94">
        <v>25698</v>
      </c>
      <c r="AQ222" s="72">
        <f t="shared" si="24"/>
        <v>51.679452054794524</v>
      </c>
      <c r="AR222" s="62"/>
      <c r="AS222" s="66"/>
      <c r="AT222" s="57"/>
      <c r="AU222" s="62" t="s">
        <v>3517</v>
      </c>
      <c r="AV222" s="62" t="s">
        <v>3518</v>
      </c>
      <c r="AW222" s="66">
        <v>3213732248</v>
      </c>
      <c r="AX222" t="s">
        <v>3519</v>
      </c>
      <c r="AY222" s="75">
        <v>44589</v>
      </c>
      <c r="AZ222" s="165">
        <v>40000000</v>
      </c>
      <c r="BA222" s="77">
        <v>5000000</v>
      </c>
      <c r="BB222" s="3" t="s">
        <v>2034</v>
      </c>
      <c r="BC222" s="3">
        <v>8</v>
      </c>
      <c r="BD222" s="3"/>
      <c r="BE222" s="79">
        <f t="shared" si="20"/>
        <v>240</v>
      </c>
      <c r="BF222" s="96" t="s">
        <v>2406</v>
      </c>
      <c r="BG222" s="112" t="s">
        <v>2407</v>
      </c>
      <c r="BH222" s="163">
        <v>1</v>
      </c>
      <c r="BI222" s="82">
        <v>539</v>
      </c>
      <c r="BJ222" s="83">
        <v>44589</v>
      </c>
      <c r="BK222" s="82">
        <v>40000000</v>
      </c>
      <c r="BL222" s="98"/>
      <c r="BM222" s="99"/>
      <c r="BN222" s="99"/>
      <c r="BO222" s="99"/>
      <c r="BP222" s="99"/>
      <c r="BQ222" s="99"/>
      <c r="BR222" s="115"/>
      <c r="BS222" s="89"/>
      <c r="BT222" s="166"/>
      <c r="BU222" s="83">
        <v>44593</v>
      </c>
      <c r="BV222" s="83">
        <v>44834</v>
      </c>
      <c r="BW222" s="98"/>
      <c r="BX222" s="167"/>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101"/>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0">
        <f t="shared" si="21"/>
        <v>40000000</v>
      </c>
      <c r="FE222" s="89">
        <f t="shared" si="22"/>
        <v>44834</v>
      </c>
      <c r="FF222" s="56" t="str">
        <f t="shared" ca="1" si="23"/>
        <v>EN EJECUCION</v>
      </c>
      <c r="FG222" s="99"/>
      <c r="FH222" s="99"/>
      <c r="FI222" s="102"/>
      <c r="FJ222" s="92" t="s">
        <v>1435</v>
      </c>
    </row>
    <row r="223" spans="1:166" ht="15">
      <c r="A223" s="55">
        <v>69082</v>
      </c>
      <c r="B223" s="55" t="s">
        <v>2002</v>
      </c>
      <c r="C223" s="53" t="s">
        <v>2003</v>
      </c>
      <c r="D223" s="103" t="s">
        <v>3510</v>
      </c>
      <c r="E223" s="103"/>
      <c r="F223" s="3">
        <v>223</v>
      </c>
      <c r="G223" s="54" t="s">
        <v>2005</v>
      </c>
      <c r="H223" s="55">
        <v>282</v>
      </c>
      <c r="I223" s="56" t="s">
        <v>2006</v>
      </c>
      <c r="J223" s="103" t="s">
        <v>1790</v>
      </c>
      <c r="K223" s="57" t="s">
        <v>3511</v>
      </c>
      <c r="L223" s="58" t="s">
        <v>3512</v>
      </c>
      <c r="M223" s="59" t="s">
        <v>2010</v>
      </c>
      <c r="N223" s="59" t="s">
        <v>2011</v>
      </c>
      <c r="O223" s="59">
        <v>426</v>
      </c>
      <c r="P223" s="60">
        <v>44580</v>
      </c>
      <c r="Q223" s="59">
        <v>120000000</v>
      </c>
      <c r="R223" s="116" t="s">
        <v>2012</v>
      </c>
      <c r="S223" s="104" t="s">
        <v>2013</v>
      </c>
      <c r="T223" s="63" t="s">
        <v>2014</v>
      </c>
      <c r="U223" s="57"/>
      <c r="V223" s="57"/>
      <c r="W223" s="57"/>
      <c r="X223" s="164"/>
      <c r="Y223" s="164"/>
      <c r="Z223" s="164"/>
      <c r="AA223" s="164"/>
      <c r="AB223" s="164"/>
      <c r="AC223" s="63" t="s">
        <v>2014</v>
      </c>
      <c r="AD223" s="57"/>
      <c r="AE223" s="57"/>
      <c r="AF223" s="57"/>
      <c r="AG223" s="57"/>
      <c r="AH223" s="65">
        <f t="shared" si="19"/>
        <v>120000000</v>
      </c>
      <c r="AI223" s="66" t="s">
        <v>2188</v>
      </c>
      <c r="AJ223" s="67" t="s">
        <v>1440</v>
      </c>
      <c r="AK223" s="68" t="s">
        <v>1442</v>
      </c>
      <c r="AL223" s="69" t="s">
        <v>2017</v>
      </c>
      <c r="AM223" s="59">
        <v>19465942</v>
      </c>
      <c r="AN223" s="59">
        <v>8</v>
      </c>
      <c r="AO223" s="61" t="s">
        <v>2018</v>
      </c>
      <c r="AP223" s="94">
        <v>22616</v>
      </c>
      <c r="AQ223" s="72">
        <f t="shared" si="24"/>
        <v>60.123287671232873</v>
      </c>
      <c r="AR223" s="62"/>
      <c r="AS223" s="66"/>
      <c r="AT223" s="57"/>
      <c r="AU223" s="62" t="s">
        <v>3144</v>
      </c>
      <c r="AV223" s="62" t="s">
        <v>3520</v>
      </c>
      <c r="AW223" s="66">
        <v>3125220783</v>
      </c>
      <c r="AX223" t="s">
        <v>3521</v>
      </c>
      <c r="AY223" s="75">
        <v>44588</v>
      </c>
      <c r="AZ223" s="165">
        <v>40000000</v>
      </c>
      <c r="BA223" s="77">
        <v>5000000</v>
      </c>
      <c r="BB223" s="3" t="s">
        <v>2034</v>
      </c>
      <c r="BC223" s="3">
        <v>8</v>
      </c>
      <c r="BD223" s="3"/>
      <c r="BE223" s="79">
        <f t="shared" si="20"/>
        <v>240</v>
      </c>
      <c r="BF223" s="96" t="s">
        <v>2406</v>
      </c>
      <c r="BG223" s="112" t="s">
        <v>2407</v>
      </c>
      <c r="BH223" s="163">
        <v>1</v>
      </c>
      <c r="BI223" s="82">
        <v>538</v>
      </c>
      <c r="BJ223" s="83">
        <v>44589</v>
      </c>
      <c r="BK223" s="82">
        <v>40000000</v>
      </c>
      <c r="BL223" s="98"/>
      <c r="BM223" s="99"/>
      <c r="BN223" s="99"/>
      <c r="BO223" s="99"/>
      <c r="BP223" s="99"/>
      <c r="BQ223" s="99"/>
      <c r="BR223" s="115"/>
      <c r="BS223" s="89"/>
      <c r="BT223" s="166"/>
      <c r="BU223" s="83">
        <v>44593</v>
      </c>
      <c r="BV223" s="83">
        <v>44834</v>
      </c>
      <c r="BW223" s="98"/>
      <c r="BX223" s="167"/>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101"/>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0">
        <f t="shared" si="21"/>
        <v>40000000</v>
      </c>
      <c r="FE223" s="89">
        <f t="shared" si="22"/>
        <v>44834</v>
      </c>
      <c r="FF223" s="56" t="str">
        <f t="shared" ca="1" si="23"/>
        <v>EN EJECUCION</v>
      </c>
      <c r="FG223" s="99"/>
      <c r="FH223" s="99"/>
      <c r="FI223" s="102"/>
      <c r="FJ223" s="92" t="s">
        <v>1435</v>
      </c>
    </row>
    <row r="224" spans="1:166" ht="15">
      <c r="A224" s="55">
        <v>71444</v>
      </c>
      <c r="B224" s="55" t="s">
        <v>2002</v>
      </c>
      <c r="C224" s="53" t="s">
        <v>2003</v>
      </c>
      <c r="D224" s="103" t="s">
        <v>3522</v>
      </c>
      <c r="E224" s="103"/>
      <c r="F224" s="3">
        <v>224</v>
      </c>
      <c r="G224" s="54" t="s">
        <v>2005</v>
      </c>
      <c r="H224" s="55">
        <v>248</v>
      </c>
      <c r="I224" s="56" t="s">
        <v>2006</v>
      </c>
      <c r="J224" s="103" t="s">
        <v>3523</v>
      </c>
      <c r="K224" s="57" t="s">
        <v>2289</v>
      </c>
      <c r="L224" s="58" t="s">
        <v>3524</v>
      </c>
      <c r="M224" s="59" t="s">
        <v>2010</v>
      </c>
      <c r="N224" s="59" t="s">
        <v>2011</v>
      </c>
      <c r="O224" s="59">
        <v>362</v>
      </c>
      <c r="P224" s="60">
        <v>44575</v>
      </c>
      <c r="Q224" s="59">
        <v>36400000</v>
      </c>
      <c r="R224" s="116" t="s">
        <v>2012</v>
      </c>
      <c r="S224" s="104" t="s">
        <v>2013</v>
      </c>
      <c r="T224" s="63" t="s">
        <v>2014</v>
      </c>
      <c r="U224" s="57"/>
      <c r="V224" s="57"/>
      <c r="W224" s="57"/>
      <c r="X224" s="164"/>
      <c r="Y224" s="164"/>
      <c r="Z224" s="164"/>
      <c r="AA224" s="164"/>
      <c r="AB224" s="164"/>
      <c r="AC224" s="63" t="s">
        <v>2014</v>
      </c>
      <c r="AD224" s="57"/>
      <c r="AE224" s="57"/>
      <c r="AF224" s="57"/>
      <c r="AG224" s="57"/>
      <c r="AH224" s="65">
        <f t="shared" si="19"/>
        <v>36400000</v>
      </c>
      <c r="AI224" s="66" t="s">
        <v>2015</v>
      </c>
      <c r="AJ224" s="67" t="s">
        <v>1443</v>
      </c>
      <c r="AK224" s="68" t="s">
        <v>3525</v>
      </c>
      <c r="AL224" s="69" t="s">
        <v>2017</v>
      </c>
      <c r="AM224" s="59">
        <v>1088290280</v>
      </c>
      <c r="AN224" s="59">
        <v>1</v>
      </c>
      <c r="AO224" s="61" t="s">
        <v>2018</v>
      </c>
      <c r="AP224" s="94">
        <v>33421</v>
      </c>
      <c r="AQ224" s="72">
        <f t="shared" si="24"/>
        <v>30.520547945205479</v>
      </c>
      <c r="AR224" s="62"/>
      <c r="AS224" s="66"/>
      <c r="AT224" s="57"/>
      <c r="AU224" s="62" t="s">
        <v>3526</v>
      </c>
      <c r="AV224" s="62" t="s">
        <v>3527</v>
      </c>
      <c r="AW224" s="66">
        <v>3102342287</v>
      </c>
      <c r="AX224" t="s">
        <v>3528</v>
      </c>
      <c r="AY224" s="75">
        <v>44589</v>
      </c>
      <c r="AZ224" s="165">
        <v>36400000</v>
      </c>
      <c r="BA224" s="77">
        <v>4550000</v>
      </c>
      <c r="BB224" s="3" t="s">
        <v>2034</v>
      </c>
      <c r="BC224" s="3">
        <v>8</v>
      </c>
      <c r="BD224" s="3"/>
      <c r="BE224" s="79">
        <f t="shared" si="20"/>
        <v>240</v>
      </c>
      <c r="BF224" s="96" t="s">
        <v>2614</v>
      </c>
      <c r="BG224" s="112" t="s">
        <v>3529</v>
      </c>
      <c r="BH224" s="163">
        <v>1</v>
      </c>
      <c r="BI224" s="82">
        <v>549</v>
      </c>
      <c r="BJ224" s="83">
        <v>44589</v>
      </c>
      <c r="BK224" s="82">
        <v>36400000</v>
      </c>
      <c r="BL224" s="98"/>
      <c r="BM224" s="99"/>
      <c r="BN224" s="99"/>
      <c r="BO224" s="99"/>
      <c r="BP224" s="99"/>
      <c r="BQ224" s="99"/>
      <c r="BR224" s="115"/>
      <c r="BS224" s="89"/>
      <c r="BT224" s="166"/>
      <c r="BU224" s="83">
        <v>44593</v>
      </c>
      <c r="BV224" s="83">
        <v>44834</v>
      </c>
      <c r="BW224" s="98"/>
      <c r="BX224" s="167"/>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101"/>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0">
        <f t="shared" si="21"/>
        <v>36400000</v>
      </c>
      <c r="FE224" s="89">
        <f t="shared" si="22"/>
        <v>44834</v>
      </c>
      <c r="FF224" s="56" t="str">
        <f t="shared" ca="1" si="23"/>
        <v>EN EJECUCION</v>
      </c>
      <c r="FG224" s="99"/>
      <c r="FH224" s="99"/>
      <c r="FI224" s="102"/>
      <c r="FJ224" s="92" t="s">
        <v>1448</v>
      </c>
    </row>
    <row r="225" spans="1:16354" ht="15">
      <c r="A225" s="55">
        <v>69040</v>
      </c>
      <c r="B225" s="55" t="s">
        <v>2002</v>
      </c>
      <c r="C225" s="53" t="s">
        <v>2003</v>
      </c>
      <c r="D225" s="103" t="s">
        <v>3530</v>
      </c>
      <c r="E225" s="103"/>
      <c r="F225" s="3">
        <v>225</v>
      </c>
      <c r="G225" s="54" t="s">
        <v>2170</v>
      </c>
      <c r="H225" s="55">
        <v>168</v>
      </c>
      <c r="I225" s="56" t="s">
        <v>2006</v>
      </c>
      <c r="J225" s="103" t="s">
        <v>3531</v>
      </c>
      <c r="K225" s="57" t="s">
        <v>2317</v>
      </c>
      <c r="L225" s="58" t="s">
        <v>3532</v>
      </c>
      <c r="M225" s="59" t="s">
        <v>2010</v>
      </c>
      <c r="N225" s="59" t="s">
        <v>2011</v>
      </c>
      <c r="O225" s="59">
        <v>393</v>
      </c>
      <c r="P225" s="60">
        <v>44578</v>
      </c>
      <c r="Q225" s="59">
        <v>36400000</v>
      </c>
      <c r="R225" s="116" t="s">
        <v>2171</v>
      </c>
      <c r="S225" s="104" t="s">
        <v>2172</v>
      </c>
      <c r="T225" s="63" t="s">
        <v>2014</v>
      </c>
      <c r="U225" s="57"/>
      <c r="V225" s="57"/>
      <c r="W225" s="57"/>
      <c r="X225" s="164"/>
      <c r="Y225" s="164"/>
      <c r="Z225" s="164"/>
      <c r="AA225" s="164"/>
      <c r="AB225" s="164"/>
      <c r="AC225" s="63" t="s">
        <v>2014</v>
      </c>
      <c r="AD225" s="57"/>
      <c r="AE225" s="57"/>
      <c r="AF225" s="57"/>
      <c r="AG225" s="57"/>
      <c r="AH225" s="65">
        <f t="shared" si="19"/>
        <v>36400000</v>
      </c>
      <c r="AI225" s="66" t="s">
        <v>2188</v>
      </c>
      <c r="AJ225" s="67" t="s">
        <v>1449</v>
      </c>
      <c r="AK225" s="68" t="s">
        <v>1452</v>
      </c>
      <c r="AL225" s="69" t="s">
        <v>2017</v>
      </c>
      <c r="AM225" s="59">
        <v>51962571</v>
      </c>
      <c r="AN225" s="59">
        <v>7</v>
      </c>
      <c r="AO225" s="61" t="s">
        <v>2062</v>
      </c>
      <c r="AP225" s="94">
        <v>24877</v>
      </c>
      <c r="AQ225" s="72">
        <f t="shared" si="24"/>
        <v>53.92876712328767</v>
      </c>
      <c r="AR225" s="62"/>
      <c r="AS225" s="66"/>
      <c r="AT225" s="57"/>
      <c r="AU225" s="62" t="s">
        <v>2089</v>
      </c>
      <c r="AV225" s="62" t="s">
        <v>3533</v>
      </c>
      <c r="AW225" s="66">
        <v>3133268327</v>
      </c>
      <c r="AX225" t="s">
        <v>3534</v>
      </c>
      <c r="AY225" s="75">
        <v>44589</v>
      </c>
      <c r="AZ225" s="165">
        <v>36400000</v>
      </c>
      <c r="BA225" s="77">
        <v>4550000</v>
      </c>
      <c r="BB225" s="3" t="s">
        <v>2034</v>
      </c>
      <c r="BC225" s="3">
        <v>8</v>
      </c>
      <c r="BD225" s="3"/>
      <c r="BE225" s="79">
        <f t="shared" si="20"/>
        <v>240</v>
      </c>
      <c r="BF225" s="96" t="s">
        <v>2322</v>
      </c>
      <c r="BG225" s="112" t="s">
        <v>2323</v>
      </c>
      <c r="BH225" s="163">
        <v>4</v>
      </c>
      <c r="BI225" s="82">
        <v>526</v>
      </c>
      <c r="BJ225" s="83">
        <v>44589</v>
      </c>
      <c r="BK225" s="82">
        <v>36400000</v>
      </c>
      <c r="BL225" s="98"/>
      <c r="BM225" s="99"/>
      <c r="BN225" s="99"/>
      <c r="BO225" s="99"/>
      <c r="BP225" s="99"/>
      <c r="BQ225" s="99"/>
      <c r="BR225" s="115"/>
      <c r="BS225" s="89"/>
      <c r="BT225" s="166"/>
      <c r="BU225" s="83">
        <v>44593</v>
      </c>
      <c r="BV225" s="83">
        <v>44834</v>
      </c>
      <c r="BW225" s="98"/>
      <c r="BX225" s="167"/>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101"/>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0">
        <f t="shared" si="21"/>
        <v>36400000</v>
      </c>
      <c r="FE225" s="89">
        <f t="shared" si="22"/>
        <v>44834</v>
      </c>
      <c r="FF225" s="56" t="str">
        <f t="shared" ca="1" si="23"/>
        <v>EN EJECUCION</v>
      </c>
      <c r="FG225" s="99"/>
      <c r="FH225" s="99"/>
      <c r="FI225" s="102"/>
      <c r="FJ225" s="92" t="s">
        <v>1453</v>
      </c>
    </row>
    <row r="226" spans="1:16354" ht="15">
      <c r="A226" s="55">
        <v>68616</v>
      </c>
      <c r="B226" s="55" t="s">
        <v>2002</v>
      </c>
      <c r="C226" s="53" t="s">
        <v>2003</v>
      </c>
      <c r="D226" s="103" t="s">
        <v>3535</v>
      </c>
      <c r="E226" s="103"/>
      <c r="F226" s="3">
        <v>226</v>
      </c>
      <c r="G226" s="54" t="s">
        <v>2005</v>
      </c>
      <c r="H226" s="55">
        <v>268</v>
      </c>
      <c r="I226" s="56" t="s">
        <v>2006</v>
      </c>
      <c r="J226" s="103" t="s">
        <v>3536</v>
      </c>
      <c r="K226" s="57" t="s">
        <v>2240</v>
      </c>
      <c r="L226" s="58" t="s">
        <v>3537</v>
      </c>
      <c r="M226" s="59" t="s">
        <v>2010</v>
      </c>
      <c r="N226" s="59" t="s">
        <v>2011</v>
      </c>
      <c r="O226" s="59">
        <v>361</v>
      </c>
      <c r="P226" s="60">
        <v>44575</v>
      </c>
      <c r="Q226" s="59">
        <v>83200000</v>
      </c>
      <c r="R226" s="116" t="s">
        <v>2012</v>
      </c>
      <c r="S226" s="104" t="s">
        <v>2013</v>
      </c>
      <c r="T226" s="63" t="s">
        <v>2014</v>
      </c>
      <c r="U226" s="57"/>
      <c r="V226" s="57"/>
      <c r="W226" s="57"/>
      <c r="X226" s="164"/>
      <c r="Y226" s="164"/>
      <c r="Z226" s="164"/>
      <c r="AA226" s="164"/>
      <c r="AB226" s="164"/>
      <c r="AC226" s="63" t="s">
        <v>2014</v>
      </c>
      <c r="AD226" s="57"/>
      <c r="AE226" s="57"/>
      <c r="AF226" s="57"/>
      <c r="AG226" s="57"/>
      <c r="AH226" s="65">
        <f t="shared" si="19"/>
        <v>83200000</v>
      </c>
      <c r="AI226" s="66" t="s">
        <v>2188</v>
      </c>
      <c r="AJ226" s="67" t="s">
        <v>1454</v>
      </c>
      <c r="AK226" s="68" t="s">
        <v>3538</v>
      </c>
      <c r="AL226" s="69" t="s">
        <v>2017</v>
      </c>
      <c r="AM226" s="59">
        <v>1121934991</v>
      </c>
      <c r="AN226" s="59">
        <v>2</v>
      </c>
      <c r="AO226" s="61" t="s">
        <v>2018</v>
      </c>
      <c r="AP226" s="94">
        <v>35225</v>
      </c>
      <c r="AQ226" s="72">
        <f t="shared" si="24"/>
        <v>25.578082191780823</v>
      </c>
      <c r="AR226" s="62"/>
      <c r="AS226" s="66"/>
      <c r="AT226" s="57"/>
      <c r="AU226" s="62" t="s">
        <v>2319</v>
      </c>
      <c r="AV226" s="62" t="s">
        <v>3539</v>
      </c>
      <c r="AW226" s="66">
        <v>3102922041</v>
      </c>
      <c r="AX226" t="s">
        <v>3540</v>
      </c>
      <c r="AY226" s="75">
        <v>44589</v>
      </c>
      <c r="AZ226" s="165">
        <v>41600000</v>
      </c>
      <c r="BA226" s="77">
        <v>5200000</v>
      </c>
      <c r="BB226" s="3" t="s">
        <v>2034</v>
      </c>
      <c r="BC226" s="3">
        <v>8</v>
      </c>
      <c r="BD226" s="3"/>
      <c r="BE226" s="79">
        <f t="shared" si="20"/>
        <v>240</v>
      </c>
      <c r="BF226" s="96" t="s">
        <v>2245</v>
      </c>
      <c r="BG226" s="112" t="s">
        <v>2246</v>
      </c>
      <c r="BH226" s="163">
        <v>5</v>
      </c>
      <c r="BI226" s="82">
        <v>530</v>
      </c>
      <c r="BJ226" s="83">
        <v>44589</v>
      </c>
      <c r="BK226" s="82">
        <v>41600000</v>
      </c>
      <c r="BL226" s="98"/>
      <c r="BM226" s="99"/>
      <c r="BN226" s="99"/>
      <c r="BO226" s="99"/>
      <c r="BP226" s="99"/>
      <c r="BQ226" s="99"/>
      <c r="BR226" s="115"/>
      <c r="BS226" s="89"/>
      <c r="BT226" s="166"/>
      <c r="BU226" s="83">
        <v>44593</v>
      </c>
      <c r="BV226" s="83">
        <v>44834</v>
      </c>
      <c r="BW226" s="98"/>
      <c r="BX226" s="167"/>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101"/>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0">
        <f t="shared" si="21"/>
        <v>41600000</v>
      </c>
      <c r="FE226" s="89">
        <f t="shared" si="22"/>
        <v>44834</v>
      </c>
      <c r="FF226" s="56" t="str">
        <f t="shared" ca="1" si="23"/>
        <v>EN EJECUCION</v>
      </c>
      <c r="FG226" s="99"/>
      <c r="FH226" s="99"/>
      <c r="FI226" s="102"/>
      <c r="FJ226" s="92" t="s">
        <v>1460</v>
      </c>
    </row>
    <row r="227" spans="1:16354" ht="15">
      <c r="A227" s="55">
        <v>68616</v>
      </c>
      <c r="B227" s="55" t="s">
        <v>2002</v>
      </c>
      <c r="C227" s="53" t="s">
        <v>2003</v>
      </c>
      <c r="D227" s="103" t="s">
        <v>3535</v>
      </c>
      <c r="E227" s="103"/>
      <c r="F227" s="3">
        <v>227</v>
      </c>
      <c r="G227" s="54" t="s">
        <v>2005</v>
      </c>
      <c r="H227" s="55">
        <v>267</v>
      </c>
      <c r="I227" s="56" t="s">
        <v>2006</v>
      </c>
      <c r="J227" s="103" t="s">
        <v>3536</v>
      </c>
      <c r="K227" s="57" t="s">
        <v>2240</v>
      </c>
      <c r="L227" s="58" t="s">
        <v>3537</v>
      </c>
      <c r="M227" s="59" t="s">
        <v>2010</v>
      </c>
      <c r="N227" s="59" t="s">
        <v>2011</v>
      </c>
      <c r="O227" s="59">
        <v>361</v>
      </c>
      <c r="P227" s="60">
        <v>44575</v>
      </c>
      <c r="Q227" s="59">
        <v>83200000</v>
      </c>
      <c r="R227" s="116" t="s">
        <v>2012</v>
      </c>
      <c r="S227" s="104" t="s">
        <v>2013</v>
      </c>
      <c r="T227" s="63" t="s">
        <v>2014</v>
      </c>
      <c r="U227" s="57"/>
      <c r="V227" s="57"/>
      <c r="W227" s="57"/>
      <c r="X227" s="164"/>
      <c r="Y227" s="164"/>
      <c r="Z227" s="164"/>
      <c r="AA227" s="164"/>
      <c r="AB227" s="164"/>
      <c r="AC227" s="63" t="s">
        <v>2014</v>
      </c>
      <c r="AD227" s="57"/>
      <c r="AE227" s="57"/>
      <c r="AF227" s="57"/>
      <c r="AG227" s="57"/>
      <c r="AH227" s="65">
        <f t="shared" si="19"/>
        <v>83200000</v>
      </c>
      <c r="AI227" s="66" t="s">
        <v>2188</v>
      </c>
      <c r="AJ227" s="67" t="s">
        <v>1461</v>
      </c>
      <c r="AK227" s="68" t="s">
        <v>3541</v>
      </c>
      <c r="AL227" s="69" t="s">
        <v>2017</v>
      </c>
      <c r="AM227" s="59">
        <v>79732132</v>
      </c>
      <c r="AN227" s="59">
        <v>2</v>
      </c>
      <c r="AO227" s="61" t="s">
        <v>2018</v>
      </c>
      <c r="AP227" s="94">
        <v>29149</v>
      </c>
      <c r="AQ227" s="72">
        <f t="shared" si="24"/>
        <v>42.224657534246575</v>
      </c>
      <c r="AR227" s="62"/>
      <c r="AS227" s="66"/>
      <c r="AT227" s="57"/>
      <c r="AU227" s="62" t="s">
        <v>2516</v>
      </c>
      <c r="AV227" s="62" t="s">
        <v>3542</v>
      </c>
      <c r="AW227" s="66">
        <v>3112103746</v>
      </c>
      <c r="AX227" t="s">
        <v>3543</v>
      </c>
      <c r="AY227" s="75">
        <v>44589</v>
      </c>
      <c r="AZ227" s="165">
        <v>41600000</v>
      </c>
      <c r="BA227" s="77">
        <v>5200000</v>
      </c>
      <c r="BB227" s="3" t="s">
        <v>2034</v>
      </c>
      <c r="BC227" s="3">
        <v>8</v>
      </c>
      <c r="BD227" s="3"/>
      <c r="BE227" s="79">
        <f t="shared" si="20"/>
        <v>240</v>
      </c>
      <c r="BF227" s="96" t="s">
        <v>2245</v>
      </c>
      <c r="BG227" s="112" t="s">
        <v>2246</v>
      </c>
      <c r="BH227" s="163">
        <v>5</v>
      </c>
      <c r="BI227" s="82">
        <v>528</v>
      </c>
      <c r="BJ227" s="83">
        <v>44589</v>
      </c>
      <c r="BK227" s="82">
        <v>41600000</v>
      </c>
      <c r="BL227" s="98"/>
      <c r="BM227" s="99"/>
      <c r="BN227" s="99"/>
      <c r="BO227" s="99"/>
      <c r="BP227" s="99"/>
      <c r="BQ227" s="99"/>
      <c r="BR227" s="115"/>
      <c r="BS227" s="89"/>
      <c r="BT227" s="166"/>
      <c r="BU227" s="83">
        <v>44593</v>
      </c>
      <c r="BV227" s="83">
        <v>44834</v>
      </c>
      <c r="BW227" s="98"/>
      <c r="BX227" s="167"/>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101"/>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0">
        <f t="shared" si="21"/>
        <v>41600000</v>
      </c>
      <c r="FE227" s="89">
        <f t="shared" si="22"/>
        <v>44834</v>
      </c>
      <c r="FF227" s="56" t="str">
        <f t="shared" ca="1" si="23"/>
        <v>EN EJECUCION</v>
      </c>
      <c r="FG227" s="99"/>
      <c r="FH227" s="99"/>
      <c r="FI227" s="102"/>
      <c r="FJ227" s="92" t="s">
        <v>1460</v>
      </c>
    </row>
    <row r="228" spans="1:16354" ht="15">
      <c r="A228" s="120">
        <v>68572</v>
      </c>
      <c r="B228" s="120" t="s">
        <v>2119</v>
      </c>
      <c r="C228" s="118" t="s">
        <v>2003</v>
      </c>
      <c r="D228" s="217" t="s">
        <v>3544</v>
      </c>
      <c r="E228" s="217"/>
      <c r="F228" s="117">
        <v>228</v>
      </c>
      <c r="G228" s="119" t="s">
        <v>2005</v>
      </c>
      <c r="H228" s="120">
        <v>255</v>
      </c>
      <c r="I228" s="121" t="s">
        <v>2006</v>
      </c>
      <c r="J228" s="217" t="s">
        <v>3304</v>
      </c>
      <c r="K228" s="218" t="s">
        <v>3372</v>
      </c>
      <c r="L228" s="123" t="s">
        <v>3305</v>
      </c>
      <c r="M228" s="124" t="s">
        <v>2010</v>
      </c>
      <c r="N228" s="124" t="s">
        <v>2011</v>
      </c>
      <c r="O228" s="124">
        <v>358</v>
      </c>
      <c r="P228" s="148">
        <v>44575</v>
      </c>
      <c r="Q228" s="148">
        <v>40000000</v>
      </c>
      <c r="R228" s="148" t="s">
        <v>2012</v>
      </c>
      <c r="S228" s="148" t="s">
        <v>2013</v>
      </c>
      <c r="T228" s="148" t="s">
        <v>2014</v>
      </c>
      <c r="U228" s="148"/>
      <c r="V228" s="148"/>
      <c r="W228" s="148"/>
      <c r="X228" s="152"/>
      <c r="Y228" s="152"/>
      <c r="Z228" s="148"/>
      <c r="AA228" s="152"/>
      <c r="AB228" s="152"/>
      <c r="AC228" s="148" t="s">
        <v>2014</v>
      </c>
      <c r="AD228" s="148"/>
      <c r="AE228" s="148"/>
      <c r="AF228" s="148"/>
      <c r="AG228" s="148"/>
      <c r="AH228" s="152">
        <f t="shared" si="19"/>
        <v>40000000</v>
      </c>
      <c r="AI228" s="152" t="s">
        <v>2188</v>
      </c>
      <c r="AJ228" s="153" t="s">
        <v>1464</v>
      </c>
      <c r="AK228" s="152" t="s">
        <v>3545</v>
      </c>
      <c r="AL228" s="148" t="s">
        <v>2017</v>
      </c>
      <c r="AM228" s="155">
        <v>80769796</v>
      </c>
      <c r="AN228" s="148">
        <v>6</v>
      </c>
      <c r="AO228" s="155" t="s">
        <v>2018</v>
      </c>
      <c r="AP228" s="155">
        <v>30960</v>
      </c>
      <c r="AQ228" s="155">
        <f t="shared" si="24"/>
        <v>37.263013698630139</v>
      </c>
      <c r="AR228" s="148"/>
      <c r="AS228" s="148"/>
      <c r="AT228" s="148"/>
      <c r="AU228" s="148" t="s">
        <v>2031</v>
      </c>
      <c r="AV228" s="148" t="s">
        <v>3546</v>
      </c>
      <c r="AW228" s="148">
        <v>3133506496</v>
      </c>
      <c r="AX228" s="148" t="s">
        <v>3547</v>
      </c>
      <c r="AY228" s="148">
        <v>44589</v>
      </c>
      <c r="AZ228" s="148">
        <v>40000000</v>
      </c>
      <c r="BA228" s="148">
        <v>5000000</v>
      </c>
      <c r="BB228" s="148" t="s">
        <v>2034</v>
      </c>
      <c r="BC228" s="148">
        <v>8</v>
      </c>
      <c r="BD228" s="148"/>
      <c r="BE228" s="148">
        <f t="shared" si="20"/>
        <v>240</v>
      </c>
      <c r="BF228" s="148" t="s">
        <v>2406</v>
      </c>
      <c r="BG228" s="148" t="s">
        <v>2407</v>
      </c>
      <c r="BH228" s="148">
        <v>5</v>
      </c>
      <c r="BI228" s="148">
        <v>529</v>
      </c>
      <c r="BJ228" s="148">
        <v>44589</v>
      </c>
      <c r="BK228" s="148">
        <v>40000000</v>
      </c>
      <c r="BL228" s="148"/>
      <c r="BM228" s="148"/>
      <c r="BN228" s="148"/>
      <c r="BO228" s="148"/>
      <c r="BP228" s="148"/>
      <c r="BQ228" s="148"/>
      <c r="BR228" s="156"/>
      <c r="BS228" s="150"/>
      <c r="BT228" s="150"/>
      <c r="BU228" s="152">
        <v>44593</v>
      </c>
      <c r="BV228" s="152">
        <v>44834</v>
      </c>
      <c r="BW228" s="157"/>
      <c r="BX228" s="92"/>
      <c r="BY228" s="158"/>
      <c r="BZ228" s="158"/>
      <c r="CA228" s="158"/>
      <c r="CB228" s="158"/>
      <c r="CC228" s="158"/>
      <c r="CD228" s="158"/>
      <c r="CE228" s="158"/>
      <c r="CF228" s="158"/>
      <c r="CG228" s="158"/>
      <c r="CH228" s="158"/>
      <c r="CI228" s="158"/>
      <c r="CJ228" s="158"/>
      <c r="CK228" s="158"/>
      <c r="CL228" s="158"/>
      <c r="CM228" s="158"/>
      <c r="CN228" s="158"/>
      <c r="CO228" s="158"/>
      <c r="CP228" s="158"/>
      <c r="CQ228" s="158"/>
      <c r="CR228" s="158"/>
      <c r="CS228" s="158"/>
      <c r="CT228" s="158"/>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269">
        <v>44795</v>
      </c>
      <c r="DU228" s="269">
        <v>44795</v>
      </c>
      <c r="DV228" t="s">
        <v>1467</v>
      </c>
      <c r="DW228" s="4">
        <v>30362</v>
      </c>
      <c r="DX228" s="158" t="s">
        <v>2017</v>
      </c>
      <c r="DY228">
        <v>52974516</v>
      </c>
      <c r="DZ228" s="158"/>
      <c r="EA228" t="s">
        <v>3548</v>
      </c>
      <c r="EB228">
        <v>3209012591</v>
      </c>
      <c r="EC228" s="270" t="s">
        <v>3549</v>
      </c>
      <c r="ED228" s="158"/>
      <c r="EE228" s="158"/>
      <c r="EF228" s="158"/>
      <c r="EG228" s="158"/>
      <c r="EH228" s="158"/>
      <c r="EI228" s="158"/>
      <c r="EJ228" s="158"/>
      <c r="EK228" s="158"/>
      <c r="EL228" s="158"/>
      <c r="EM228" s="158"/>
      <c r="EN228" s="158"/>
      <c r="EO228" s="158"/>
      <c r="EP228" s="158"/>
      <c r="EQ228" s="158"/>
      <c r="ER228" s="158"/>
      <c r="ES228" s="158"/>
      <c r="ET228" s="158"/>
      <c r="EU228" s="158"/>
      <c r="EV228" s="158"/>
      <c r="EW228" s="158"/>
      <c r="EX228" s="158"/>
      <c r="EY228" s="158"/>
      <c r="EZ228" s="158"/>
      <c r="FA228" s="158"/>
      <c r="FB228" s="158"/>
      <c r="FC228" s="158"/>
      <c r="FD228" s="158">
        <f t="shared" si="21"/>
        <v>40000000</v>
      </c>
      <c r="FE228" s="158">
        <f t="shared" si="22"/>
        <v>44834</v>
      </c>
      <c r="FF228" s="158" t="str">
        <f t="shared" ca="1" si="23"/>
        <v>EN EJECUCION</v>
      </c>
      <c r="FG228" s="158"/>
      <c r="FH228" s="158"/>
      <c r="FI228" s="158"/>
      <c r="FJ228" s="158" t="s">
        <v>1470</v>
      </c>
      <c r="FK228" s="158"/>
      <c r="FL228" s="158"/>
      <c r="FM228" s="158"/>
      <c r="FN228" s="158"/>
      <c r="FO228" s="158"/>
      <c r="FP228" s="158"/>
      <c r="FQ228" s="158"/>
      <c r="FR228" s="158"/>
      <c r="FS228" s="158"/>
      <c r="FT228" s="158"/>
      <c r="FU228" s="158"/>
      <c r="FV228" s="158"/>
      <c r="FW228" s="158"/>
      <c r="FX228" s="158"/>
      <c r="FY228" s="158"/>
      <c r="FZ228" s="158"/>
      <c r="GA228" s="158"/>
      <c r="GB228" s="158"/>
      <c r="GC228" s="158"/>
      <c r="GD228" s="158"/>
      <c r="GE228" s="158"/>
      <c r="GF228" s="158"/>
      <c r="GG228" s="158"/>
      <c r="GH228" s="158"/>
      <c r="GI228" s="158"/>
      <c r="GJ228" s="158"/>
      <c r="GK228" s="158"/>
      <c r="GL228" s="158"/>
      <c r="GM228" s="158"/>
      <c r="GN228" s="158"/>
      <c r="GO228" s="158"/>
      <c r="GP228" s="158"/>
      <c r="GQ228" s="158"/>
      <c r="GR228" s="158"/>
      <c r="GS228" s="158"/>
      <c r="GT228" s="158"/>
      <c r="GU228" s="158"/>
      <c r="GV228" s="158"/>
      <c r="GW228" s="158"/>
      <c r="GX228" s="158"/>
      <c r="GY228" s="158"/>
      <c r="GZ228" s="158"/>
      <c r="HA228" s="158"/>
      <c r="HB228" s="158"/>
      <c r="HC228" s="158"/>
      <c r="HD228" s="158"/>
      <c r="HE228" s="158"/>
      <c r="HF228" s="158"/>
      <c r="HG228" s="158"/>
      <c r="HH228" s="158"/>
      <c r="HI228" s="158"/>
      <c r="HJ228" s="158"/>
      <c r="HK228" s="158"/>
      <c r="HL228" s="158"/>
      <c r="HM228" s="158"/>
      <c r="HN228" s="158"/>
      <c r="HO228" s="158"/>
      <c r="HP228" s="158"/>
      <c r="HQ228" s="158"/>
      <c r="HR228" s="158"/>
      <c r="HS228" s="158"/>
      <c r="HT228" s="158"/>
      <c r="HU228" s="158"/>
      <c r="HV228" s="158"/>
      <c r="HW228" s="158"/>
      <c r="HX228" s="158"/>
      <c r="HY228" s="158"/>
      <c r="HZ228" s="158"/>
      <c r="IA228" s="158"/>
      <c r="IB228" s="158"/>
      <c r="IC228" s="158"/>
      <c r="ID228" s="158"/>
      <c r="IE228" s="158"/>
      <c r="IF228" s="158"/>
      <c r="IG228" s="158"/>
      <c r="IH228" s="158"/>
      <c r="II228" s="158"/>
      <c r="IJ228" s="158"/>
      <c r="IK228" s="158"/>
      <c r="IL228" s="158"/>
      <c r="IM228" s="158"/>
      <c r="IN228" s="158"/>
      <c r="IO228" s="158"/>
      <c r="IP228" s="158"/>
      <c r="IQ228" s="158"/>
      <c r="IR228" s="158"/>
      <c r="IS228" s="158"/>
      <c r="IT228" s="158"/>
      <c r="IU228" s="158"/>
      <c r="IV228" s="158"/>
      <c r="IW228" s="158"/>
      <c r="IX228" s="158"/>
      <c r="IY228" s="158"/>
      <c r="IZ228" s="158"/>
      <c r="JA228" s="158"/>
      <c r="JB228" s="158"/>
      <c r="JC228" s="158"/>
      <c r="JD228" s="158"/>
      <c r="JE228" s="158"/>
      <c r="JF228" s="158"/>
      <c r="JG228" s="158"/>
      <c r="JH228" s="158"/>
      <c r="JI228" s="158"/>
      <c r="JJ228" s="158"/>
      <c r="JK228" s="158"/>
      <c r="JL228" s="158"/>
      <c r="JM228" s="158"/>
      <c r="JN228" s="158"/>
      <c r="JO228" s="158"/>
      <c r="JP228" s="158"/>
      <c r="JQ228" s="158"/>
      <c r="JR228" s="158"/>
      <c r="JS228" s="158"/>
      <c r="JT228" s="158"/>
      <c r="JU228" s="158"/>
      <c r="JV228" s="158"/>
      <c r="JW228" s="158"/>
      <c r="JX228" s="158"/>
      <c r="JY228" s="158"/>
      <c r="JZ228" s="158"/>
      <c r="KA228" s="158"/>
      <c r="KB228" s="158"/>
      <c r="KC228" s="158"/>
      <c r="KD228" s="158"/>
      <c r="KE228" s="158"/>
      <c r="KF228" s="158"/>
      <c r="KG228" s="158"/>
      <c r="KH228" s="158"/>
      <c r="KI228" s="158"/>
      <c r="KJ228" s="158"/>
      <c r="KK228" s="158"/>
      <c r="KL228" s="158"/>
      <c r="KM228" s="158"/>
      <c r="KN228" s="158"/>
      <c r="KO228" s="158"/>
      <c r="KP228" s="158"/>
      <c r="KQ228" s="158"/>
      <c r="KR228" s="158"/>
      <c r="KS228" s="158"/>
      <c r="KT228" s="158"/>
      <c r="KU228" s="158"/>
      <c r="KV228" s="158"/>
      <c r="KW228" s="158"/>
      <c r="KX228" s="158"/>
      <c r="KY228" s="158"/>
      <c r="KZ228" s="158"/>
      <c r="LA228" s="158"/>
      <c r="LB228" s="158"/>
      <c r="LC228" s="158"/>
      <c r="LD228" s="158"/>
      <c r="LE228" s="158"/>
      <c r="LF228" s="158"/>
      <c r="LG228" s="158"/>
      <c r="LH228" s="158"/>
      <c r="LI228" s="158"/>
      <c r="LJ228" s="158"/>
      <c r="LK228" s="158"/>
      <c r="LL228" s="158"/>
      <c r="LM228" s="158"/>
      <c r="LN228" s="158"/>
      <c r="LO228" s="158"/>
      <c r="LP228" s="158"/>
      <c r="LQ228" s="158"/>
      <c r="LR228" s="158"/>
      <c r="LS228" s="158"/>
      <c r="LT228" s="158"/>
      <c r="LU228" s="158"/>
      <c r="LV228" s="158"/>
      <c r="LW228" s="158"/>
      <c r="LX228" s="158"/>
      <c r="LY228" s="158"/>
      <c r="LZ228" s="158"/>
      <c r="MA228" s="158"/>
      <c r="MB228" s="158"/>
      <c r="MC228" s="158"/>
      <c r="MD228" s="158"/>
      <c r="ME228" s="158"/>
      <c r="MF228" s="158"/>
      <c r="MG228" s="158"/>
      <c r="MH228" s="158"/>
      <c r="MI228" s="158"/>
      <c r="MJ228" s="158"/>
      <c r="MK228" s="158"/>
      <c r="ML228" s="158"/>
      <c r="MM228" s="158"/>
      <c r="MN228" s="158"/>
      <c r="MO228" s="158"/>
      <c r="MP228" s="158"/>
      <c r="MQ228" s="158"/>
      <c r="MR228" s="158"/>
      <c r="MS228" s="158"/>
      <c r="MT228" s="158"/>
      <c r="MU228" s="158"/>
      <c r="MV228" s="158"/>
      <c r="MW228" s="158"/>
      <c r="MX228" s="158"/>
      <c r="MY228" s="158"/>
      <c r="MZ228" s="158"/>
      <c r="NA228" s="158"/>
      <c r="NB228" s="158"/>
      <c r="NC228" s="158"/>
      <c r="ND228" s="158"/>
      <c r="NE228" s="158"/>
      <c r="NF228" s="158"/>
      <c r="NG228" s="158"/>
      <c r="NH228" s="158"/>
      <c r="NI228" s="158"/>
      <c r="NJ228" s="158"/>
      <c r="NK228" s="158"/>
      <c r="NL228" s="158"/>
      <c r="NM228" s="158"/>
      <c r="NN228" s="158"/>
      <c r="NO228" s="158"/>
      <c r="NP228" s="158"/>
      <c r="NQ228" s="158"/>
      <c r="NR228" s="158"/>
      <c r="NS228" s="158"/>
      <c r="NT228" s="158"/>
      <c r="NU228" s="158"/>
      <c r="NV228" s="158"/>
      <c r="NW228" s="158"/>
      <c r="NX228" s="158"/>
      <c r="NY228" s="158"/>
      <c r="NZ228" s="158"/>
      <c r="OA228" s="158"/>
      <c r="OB228" s="158"/>
      <c r="OC228" s="158"/>
      <c r="OD228" s="158"/>
      <c r="OE228" s="158"/>
      <c r="OF228" s="158"/>
      <c r="OG228" s="158"/>
      <c r="OH228" s="158"/>
      <c r="OI228" s="158"/>
      <c r="OJ228" s="158"/>
      <c r="OK228" s="158"/>
      <c r="OL228" s="158"/>
      <c r="OM228" s="158"/>
      <c r="ON228" s="158"/>
      <c r="OO228" s="158"/>
      <c r="OP228" s="158"/>
      <c r="OQ228" s="158"/>
      <c r="OR228" s="158"/>
      <c r="OS228" s="158"/>
      <c r="OT228" s="158"/>
      <c r="OU228" s="158"/>
      <c r="OV228" s="158"/>
      <c r="OW228" s="158"/>
      <c r="OX228" s="158"/>
      <c r="OY228" s="158"/>
      <c r="OZ228" s="158"/>
      <c r="PA228" s="158"/>
      <c r="PB228" s="158"/>
      <c r="PC228" s="158"/>
      <c r="PD228" s="158"/>
      <c r="PE228" s="158"/>
      <c r="PF228" s="158"/>
      <c r="PG228" s="158"/>
      <c r="PH228" s="158"/>
      <c r="PI228" s="158"/>
      <c r="PJ228" s="158"/>
      <c r="PK228" s="158"/>
      <c r="PL228" s="158"/>
      <c r="PM228" s="158"/>
      <c r="PN228" s="158"/>
      <c r="PO228" s="158"/>
      <c r="PP228" s="158"/>
      <c r="PQ228" s="158"/>
      <c r="PR228" s="158"/>
      <c r="PS228" s="158"/>
      <c r="PT228" s="158"/>
      <c r="PU228" s="158"/>
      <c r="PV228" s="158"/>
      <c r="PW228" s="158"/>
      <c r="PX228" s="158"/>
      <c r="PY228" s="158"/>
      <c r="PZ228" s="158"/>
      <c r="QA228" s="158"/>
      <c r="QB228" s="158"/>
      <c r="QC228" s="158"/>
      <c r="QD228" s="158"/>
      <c r="QE228" s="158"/>
      <c r="QF228" s="158"/>
      <c r="QG228" s="158"/>
      <c r="QH228" s="158"/>
      <c r="QI228" s="158"/>
      <c r="QJ228" s="158"/>
      <c r="QK228" s="158"/>
      <c r="QL228" s="158"/>
      <c r="QM228" s="158"/>
      <c r="QN228" s="158"/>
      <c r="QO228" s="158"/>
      <c r="QP228" s="158"/>
      <c r="QQ228" s="158"/>
      <c r="QR228" s="158"/>
      <c r="QS228" s="158"/>
      <c r="QT228" s="158"/>
      <c r="QU228" s="158"/>
      <c r="QV228" s="158"/>
      <c r="QW228" s="158"/>
      <c r="QX228" s="158"/>
      <c r="QY228" s="158"/>
      <c r="QZ228" s="158"/>
      <c r="RA228" s="158"/>
      <c r="RB228" s="158"/>
      <c r="RC228" s="158"/>
      <c r="RD228" s="158"/>
      <c r="RE228" s="158"/>
      <c r="RF228" s="158"/>
      <c r="RG228" s="158"/>
      <c r="RH228" s="158"/>
      <c r="RI228" s="158"/>
      <c r="RJ228" s="158"/>
      <c r="RK228" s="158"/>
      <c r="RL228" s="158"/>
      <c r="RM228" s="158"/>
      <c r="RN228" s="158"/>
      <c r="RO228" s="158"/>
      <c r="RP228" s="158"/>
      <c r="RQ228" s="158"/>
      <c r="RR228" s="158"/>
      <c r="RS228" s="158"/>
      <c r="RT228" s="158"/>
      <c r="RU228" s="158"/>
      <c r="RV228" s="158"/>
      <c r="RW228" s="158"/>
      <c r="RX228" s="158"/>
      <c r="RY228" s="158"/>
      <c r="RZ228" s="158"/>
      <c r="SA228" s="158"/>
      <c r="SB228" s="158"/>
      <c r="SC228" s="158"/>
      <c r="SD228" s="158"/>
      <c r="SE228" s="158"/>
      <c r="SF228" s="158"/>
      <c r="SG228" s="158"/>
      <c r="SH228" s="158"/>
      <c r="SI228" s="158"/>
      <c r="SJ228" s="158"/>
      <c r="SK228" s="158"/>
      <c r="SL228" s="158"/>
      <c r="SM228" s="158"/>
      <c r="SN228" s="158"/>
      <c r="SO228" s="158"/>
      <c r="SP228" s="158"/>
      <c r="SQ228" s="158"/>
      <c r="SR228" s="158"/>
      <c r="SS228" s="158"/>
      <c r="ST228" s="158"/>
      <c r="SU228" s="158"/>
      <c r="SV228" s="158"/>
      <c r="SW228" s="158"/>
      <c r="SX228" s="158"/>
      <c r="SY228" s="158"/>
      <c r="SZ228" s="158"/>
      <c r="TA228" s="158"/>
      <c r="TB228" s="158"/>
      <c r="TC228" s="158"/>
      <c r="TD228" s="158"/>
      <c r="TE228" s="158"/>
      <c r="TF228" s="158"/>
      <c r="TG228" s="158"/>
      <c r="TH228" s="158"/>
      <c r="TI228" s="158"/>
      <c r="TJ228" s="158"/>
      <c r="TK228" s="158"/>
      <c r="TL228" s="158"/>
      <c r="TM228" s="158"/>
      <c r="TN228" s="158"/>
      <c r="TO228" s="158"/>
      <c r="TP228" s="158"/>
      <c r="TQ228" s="158"/>
      <c r="TR228" s="158"/>
      <c r="TS228" s="158"/>
      <c r="TT228" s="158"/>
      <c r="TU228" s="158"/>
      <c r="TV228" s="158"/>
      <c r="TW228" s="158"/>
      <c r="TX228" s="158"/>
      <c r="TY228" s="158"/>
      <c r="TZ228" s="158"/>
      <c r="UA228" s="158"/>
      <c r="UB228" s="158"/>
      <c r="UC228" s="158"/>
      <c r="UD228" s="158"/>
      <c r="UE228" s="158"/>
      <c r="UF228" s="158"/>
      <c r="UG228" s="158"/>
      <c r="UH228" s="158"/>
      <c r="UI228" s="158"/>
      <c r="UJ228" s="158"/>
      <c r="UK228" s="158"/>
      <c r="UL228" s="158"/>
      <c r="UM228" s="158"/>
      <c r="UN228" s="158"/>
      <c r="UO228" s="158"/>
      <c r="UP228" s="158"/>
      <c r="UQ228" s="158"/>
      <c r="UR228" s="158"/>
      <c r="US228" s="158"/>
      <c r="UT228" s="158"/>
      <c r="UU228" s="158"/>
      <c r="UV228" s="158"/>
      <c r="UW228" s="158"/>
      <c r="UX228" s="158"/>
      <c r="UY228" s="158"/>
      <c r="UZ228" s="158"/>
      <c r="VA228" s="158"/>
      <c r="VB228" s="158"/>
      <c r="VC228" s="158"/>
      <c r="VD228" s="158"/>
      <c r="VE228" s="158"/>
      <c r="VF228" s="158"/>
      <c r="VG228" s="158"/>
      <c r="VH228" s="158"/>
      <c r="VI228" s="158"/>
      <c r="VJ228" s="158"/>
      <c r="VK228" s="158"/>
      <c r="VL228" s="158"/>
      <c r="VM228" s="158"/>
      <c r="VN228" s="158"/>
      <c r="VO228" s="158"/>
      <c r="VP228" s="158"/>
      <c r="VQ228" s="158"/>
      <c r="VR228" s="158"/>
      <c r="VS228" s="158"/>
      <c r="VT228" s="158"/>
      <c r="VU228" s="158"/>
      <c r="VV228" s="158"/>
      <c r="VW228" s="158"/>
      <c r="VX228" s="158"/>
      <c r="VY228" s="158"/>
      <c r="VZ228" s="158"/>
      <c r="WA228" s="158"/>
      <c r="WB228" s="158"/>
      <c r="WC228" s="158"/>
      <c r="WD228" s="158"/>
      <c r="WE228" s="158"/>
      <c r="WF228" s="158"/>
      <c r="WG228" s="158"/>
      <c r="WH228" s="158"/>
      <c r="WI228" s="158"/>
      <c r="WJ228" s="158"/>
      <c r="WK228" s="158"/>
      <c r="WL228" s="158"/>
      <c r="WM228" s="158"/>
      <c r="WN228" s="158"/>
      <c r="WO228" s="158"/>
      <c r="WP228" s="158"/>
      <c r="WQ228" s="158"/>
      <c r="WR228" s="158"/>
      <c r="WS228" s="158"/>
      <c r="WT228" s="158"/>
      <c r="WU228" s="158"/>
      <c r="WV228" s="158"/>
      <c r="WW228" s="158"/>
      <c r="WX228" s="158"/>
      <c r="WY228" s="158"/>
      <c r="WZ228" s="158"/>
      <c r="XA228" s="158"/>
      <c r="XB228" s="158"/>
      <c r="XC228" s="158"/>
      <c r="XD228" s="158"/>
      <c r="XE228" s="158"/>
      <c r="XF228" s="158"/>
      <c r="XG228" s="158"/>
      <c r="XH228" s="158"/>
      <c r="XI228" s="158"/>
      <c r="XJ228" s="158"/>
      <c r="XK228" s="158"/>
      <c r="XL228" s="158"/>
      <c r="XM228" s="158"/>
      <c r="XN228" s="158"/>
      <c r="XO228" s="158"/>
      <c r="XP228" s="158"/>
      <c r="XQ228" s="158"/>
      <c r="XR228" s="158"/>
      <c r="XS228" s="158"/>
      <c r="XT228" s="158"/>
      <c r="XU228" s="158"/>
      <c r="XV228" s="158"/>
      <c r="XW228" s="158"/>
      <c r="XX228" s="158"/>
      <c r="XY228" s="158"/>
      <c r="XZ228" s="158"/>
      <c r="YA228" s="158"/>
      <c r="YB228" s="158"/>
      <c r="YC228" s="158"/>
      <c r="YD228" s="158"/>
      <c r="YE228" s="158"/>
      <c r="YF228" s="158"/>
      <c r="YG228" s="158"/>
      <c r="YH228" s="158"/>
      <c r="YI228" s="158"/>
      <c r="YJ228" s="158"/>
      <c r="YK228" s="158"/>
      <c r="YL228" s="158"/>
      <c r="YM228" s="158"/>
      <c r="YN228" s="158"/>
      <c r="YO228" s="158"/>
      <c r="YP228" s="158"/>
      <c r="YQ228" s="158"/>
      <c r="YR228" s="158"/>
      <c r="YS228" s="158"/>
      <c r="YT228" s="158"/>
      <c r="YU228" s="158"/>
      <c r="YV228" s="158"/>
      <c r="YW228" s="158"/>
      <c r="YX228" s="158"/>
      <c r="YY228" s="158"/>
      <c r="YZ228" s="158"/>
      <c r="ZA228" s="158"/>
      <c r="ZB228" s="158"/>
      <c r="ZC228" s="158"/>
      <c r="ZD228" s="158"/>
      <c r="ZE228" s="158"/>
      <c r="ZF228" s="158"/>
      <c r="ZG228" s="158"/>
      <c r="ZH228" s="158"/>
      <c r="ZI228" s="158"/>
      <c r="ZJ228" s="158"/>
      <c r="ZK228" s="158"/>
      <c r="ZL228" s="158"/>
      <c r="ZM228" s="158"/>
      <c r="ZN228" s="158"/>
      <c r="ZO228" s="158"/>
      <c r="ZP228" s="158"/>
      <c r="ZQ228" s="158"/>
      <c r="ZR228" s="158"/>
      <c r="ZS228" s="158"/>
      <c r="ZT228" s="158"/>
      <c r="ZU228" s="158"/>
      <c r="ZV228" s="158"/>
      <c r="ZW228" s="158"/>
      <c r="ZX228" s="158"/>
      <c r="ZY228" s="158"/>
      <c r="ZZ228" s="158"/>
      <c r="AAA228" s="158"/>
      <c r="AAB228" s="158"/>
      <c r="AAC228" s="158"/>
      <c r="AAD228" s="158"/>
      <c r="AAE228" s="158"/>
      <c r="AAF228" s="158"/>
      <c r="AAG228" s="158"/>
      <c r="AAH228" s="158"/>
      <c r="AAI228" s="158"/>
      <c r="AAJ228" s="158"/>
      <c r="AAK228" s="158"/>
      <c r="AAL228" s="158"/>
      <c r="AAM228" s="158"/>
      <c r="AAN228" s="158"/>
      <c r="AAO228" s="158"/>
      <c r="AAP228" s="158"/>
      <c r="AAQ228" s="158"/>
      <c r="AAR228" s="158"/>
      <c r="AAS228" s="158"/>
      <c r="AAT228" s="158"/>
      <c r="AAU228" s="158"/>
      <c r="AAV228" s="158"/>
      <c r="AAW228" s="158"/>
      <c r="AAX228" s="158"/>
      <c r="AAY228" s="158"/>
      <c r="AAZ228" s="158"/>
      <c r="ABA228" s="158"/>
      <c r="ABB228" s="158"/>
      <c r="ABC228" s="158"/>
      <c r="ABD228" s="158"/>
      <c r="ABE228" s="158"/>
      <c r="ABF228" s="158"/>
      <c r="ABG228" s="158"/>
      <c r="ABH228" s="158"/>
      <c r="ABI228" s="158"/>
      <c r="ABJ228" s="158"/>
      <c r="ABK228" s="158"/>
      <c r="ABL228" s="158"/>
      <c r="ABM228" s="158"/>
      <c r="ABN228" s="158"/>
      <c r="ABO228" s="158"/>
      <c r="ABP228" s="158"/>
      <c r="ABQ228" s="158"/>
      <c r="ABR228" s="158"/>
      <c r="ABS228" s="158"/>
      <c r="ABT228" s="158"/>
      <c r="ABU228" s="158"/>
      <c r="ABV228" s="158"/>
      <c r="ABW228" s="158"/>
      <c r="ABX228" s="158"/>
      <c r="ABY228" s="158"/>
      <c r="ABZ228" s="158"/>
      <c r="ACA228" s="158"/>
      <c r="ACB228" s="158"/>
      <c r="ACC228" s="158"/>
      <c r="ACD228" s="158"/>
      <c r="ACE228" s="158"/>
      <c r="ACF228" s="158"/>
      <c r="ACG228" s="158"/>
      <c r="ACH228" s="158"/>
      <c r="ACI228" s="158"/>
      <c r="ACJ228" s="158"/>
      <c r="ACK228" s="158"/>
      <c r="ACL228" s="158"/>
      <c r="ACM228" s="158"/>
      <c r="ACN228" s="158"/>
      <c r="ACO228" s="158"/>
      <c r="ACP228" s="158"/>
      <c r="ACQ228" s="158"/>
      <c r="ACR228" s="158"/>
      <c r="ACS228" s="158"/>
      <c r="ACT228" s="158"/>
      <c r="ACU228" s="158"/>
      <c r="ACV228" s="158"/>
      <c r="ACW228" s="158"/>
      <c r="ACX228" s="158"/>
      <c r="ACY228" s="158"/>
      <c r="ACZ228" s="158"/>
      <c r="ADA228" s="158"/>
      <c r="ADB228" s="158"/>
      <c r="ADC228" s="158"/>
      <c r="ADD228" s="158"/>
      <c r="ADE228" s="158"/>
      <c r="ADF228" s="158"/>
      <c r="ADG228" s="158"/>
      <c r="ADH228" s="158"/>
      <c r="ADI228" s="158"/>
      <c r="ADJ228" s="158"/>
      <c r="ADK228" s="158"/>
      <c r="ADL228" s="158"/>
      <c r="ADM228" s="158"/>
      <c r="ADN228" s="158"/>
      <c r="ADO228" s="158"/>
      <c r="ADP228" s="158"/>
      <c r="ADQ228" s="158"/>
      <c r="ADR228" s="158"/>
      <c r="ADS228" s="158"/>
      <c r="ADT228" s="158"/>
      <c r="ADU228" s="158"/>
      <c r="ADV228" s="158"/>
      <c r="ADW228" s="158"/>
      <c r="ADX228" s="158"/>
      <c r="ADY228" s="158"/>
      <c r="ADZ228" s="158"/>
      <c r="AEA228" s="158"/>
      <c r="AEB228" s="158"/>
      <c r="AEC228" s="158"/>
      <c r="AED228" s="158"/>
      <c r="AEE228" s="158"/>
      <c r="AEF228" s="158"/>
      <c r="AEG228" s="158"/>
      <c r="AEH228" s="158"/>
      <c r="AEI228" s="158"/>
      <c r="AEJ228" s="158"/>
      <c r="AEK228" s="158"/>
      <c r="AEL228" s="158"/>
      <c r="AEM228" s="158"/>
      <c r="AEN228" s="158"/>
      <c r="AEO228" s="158"/>
      <c r="AEP228" s="158"/>
      <c r="AEQ228" s="158"/>
      <c r="AER228" s="158"/>
      <c r="AES228" s="158"/>
      <c r="AET228" s="158"/>
      <c r="AEU228" s="158"/>
      <c r="AEV228" s="158"/>
      <c r="AEW228" s="158"/>
      <c r="AEX228" s="158"/>
      <c r="AEY228" s="158"/>
      <c r="AEZ228" s="158"/>
      <c r="AFA228" s="158"/>
      <c r="AFB228" s="158"/>
      <c r="AFC228" s="158"/>
      <c r="AFD228" s="158"/>
      <c r="AFE228" s="158"/>
      <c r="AFF228" s="158"/>
      <c r="AFG228" s="158"/>
      <c r="AFH228" s="158"/>
      <c r="AFI228" s="158"/>
      <c r="AFJ228" s="158"/>
      <c r="AFK228" s="158"/>
      <c r="AFL228" s="158"/>
      <c r="AFM228" s="158"/>
      <c r="AFN228" s="158"/>
      <c r="AFO228" s="158"/>
      <c r="AFP228" s="158"/>
      <c r="AFQ228" s="158"/>
      <c r="AFR228" s="158"/>
      <c r="AFS228" s="158"/>
      <c r="AFT228" s="158"/>
      <c r="AFU228" s="158"/>
      <c r="AFV228" s="158"/>
      <c r="AFW228" s="158"/>
      <c r="AFX228" s="158"/>
      <c r="AFY228" s="158"/>
      <c r="AFZ228" s="158"/>
      <c r="AGA228" s="158"/>
      <c r="AGB228" s="158"/>
      <c r="AGC228" s="158"/>
      <c r="AGD228" s="158"/>
      <c r="AGE228" s="158"/>
      <c r="AGF228" s="158"/>
      <c r="AGG228" s="158"/>
      <c r="AGH228" s="158"/>
      <c r="AGI228" s="158"/>
      <c r="AGJ228" s="158"/>
      <c r="AGK228" s="158"/>
      <c r="AGL228" s="158"/>
      <c r="AGM228" s="158"/>
      <c r="AGN228" s="158"/>
      <c r="AGO228" s="158"/>
      <c r="AGP228" s="158"/>
      <c r="AGQ228" s="158"/>
      <c r="AGR228" s="158"/>
      <c r="AGS228" s="158"/>
      <c r="AGT228" s="158"/>
      <c r="AGU228" s="158"/>
      <c r="AGV228" s="158"/>
      <c r="AGW228" s="158"/>
      <c r="AGX228" s="158"/>
      <c r="AGY228" s="158"/>
      <c r="AGZ228" s="158"/>
      <c r="AHA228" s="158"/>
      <c r="AHB228" s="158"/>
      <c r="AHC228" s="158"/>
      <c r="AHD228" s="158"/>
      <c r="AHE228" s="158"/>
      <c r="AHF228" s="158"/>
      <c r="AHG228" s="158"/>
      <c r="AHH228" s="158"/>
      <c r="AHI228" s="158"/>
      <c r="AHJ228" s="158"/>
      <c r="AHK228" s="158"/>
      <c r="AHL228" s="158"/>
      <c r="AHM228" s="158"/>
      <c r="AHN228" s="158"/>
      <c r="AHO228" s="158"/>
      <c r="AHP228" s="158"/>
      <c r="AHQ228" s="158"/>
      <c r="AHR228" s="158"/>
      <c r="AHS228" s="158"/>
      <c r="AHT228" s="158"/>
      <c r="AHU228" s="158"/>
      <c r="AHV228" s="158"/>
      <c r="AHW228" s="158"/>
      <c r="AHX228" s="158"/>
      <c r="AHY228" s="158"/>
      <c r="AHZ228" s="158"/>
      <c r="AIA228" s="158"/>
      <c r="AIB228" s="158"/>
      <c r="AIC228" s="158"/>
      <c r="AID228" s="158"/>
      <c r="AIE228" s="158"/>
      <c r="AIF228" s="158"/>
      <c r="AIG228" s="158"/>
      <c r="AIH228" s="158"/>
      <c r="AII228" s="158"/>
      <c r="AIJ228" s="158"/>
      <c r="AIK228" s="158"/>
      <c r="AIL228" s="158"/>
      <c r="AIM228" s="158"/>
      <c r="AIN228" s="158"/>
      <c r="AIO228" s="158"/>
      <c r="AIP228" s="158"/>
      <c r="AIQ228" s="158"/>
      <c r="AIR228" s="158"/>
      <c r="AIS228" s="158"/>
      <c r="AIT228" s="158"/>
      <c r="AIU228" s="158"/>
      <c r="AIV228" s="158"/>
      <c r="AIW228" s="158"/>
      <c r="AIX228" s="158"/>
      <c r="AIY228" s="158"/>
      <c r="AIZ228" s="158"/>
      <c r="AJA228" s="158"/>
      <c r="AJB228" s="158"/>
      <c r="AJC228" s="158"/>
      <c r="AJD228" s="158"/>
      <c r="AJE228" s="158"/>
      <c r="AJF228" s="158"/>
      <c r="AJG228" s="158"/>
      <c r="AJH228" s="158"/>
      <c r="AJI228" s="158"/>
      <c r="AJJ228" s="158"/>
      <c r="AJK228" s="158"/>
      <c r="AJL228" s="158"/>
      <c r="AJM228" s="158"/>
      <c r="AJN228" s="158"/>
      <c r="AJO228" s="158"/>
      <c r="AJP228" s="158"/>
      <c r="AJQ228" s="158"/>
      <c r="AJR228" s="158"/>
      <c r="AJS228" s="158"/>
      <c r="AJT228" s="158"/>
      <c r="AJU228" s="158"/>
      <c r="AJV228" s="158"/>
      <c r="AJW228" s="158"/>
      <c r="AJX228" s="158"/>
      <c r="AJY228" s="158"/>
      <c r="AJZ228" s="158"/>
      <c r="AKA228" s="158"/>
      <c r="AKB228" s="158"/>
      <c r="AKC228" s="158"/>
      <c r="AKD228" s="158"/>
      <c r="AKE228" s="158"/>
      <c r="AKF228" s="158"/>
      <c r="AKG228" s="158"/>
      <c r="AKH228" s="158"/>
      <c r="AKI228" s="158"/>
      <c r="AKJ228" s="158"/>
      <c r="AKK228" s="158"/>
      <c r="AKL228" s="158"/>
      <c r="AKM228" s="158"/>
      <c r="AKN228" s="158"/>
      <c r="AKO228" s="158"/>
      <c r="AKP228" s="158"/>
      <c r="AKQ228" s="158"/>
      <c r="AKR228" s="158"/>
      <c r="AKS228" s="158"/>
      <c r="AKT228" s="158"/>
      <c r="AKU228" s="158"/>
      <c r="AKV228" s="158"/>
      <c r="AKW228" s="158"/>
      <c r="AKX228" s="158"/>
      <c r="AKY228" s="158"/>
      <c r="AKZ228" s="158"/>
      <c r="ALA228" s="158"/>
      <c r="ALB228" s="158"/>
      <c r="ALC228" s="158"/>
      <c r="ALD228" s="158"/>
      <c r="ALE228" s="158"/>
      <c r="ALF228" s="158"/>
      <c r="ALG228" s="158"/>
      <c r="ALH228" s="158"/>
      <c r="ALI228" s="158"/>
      <c r="ALJ228" s="158"/>
      <c r="ALK228" s="158"/>
      <c r="ALL228" s="158"/>
      <c r="ALM228" s="158"/>
      <c r="ALN228" s="158"/>
      <c r="ALO228" s="158"/>
      <c r="ALP228" s="158"/>
      <c r="ALQ228" s="158"/>
      <c r="ALR228" s="158"/>
      <c r="ALS228" s="158"/>
      <c r="ALT228" s="158"/>
      <c r="ALU228" s="158"/>
      <c r="ALV228" s="158"/>
      <c r="ALW228" s="158"/>
      <c r="ALX228" s="158"/>
      <c r="ALY228" s="158"/>
      <c r="ALZ228" s="158"/>
      <c r="AMA228" s="158"/>
      <c r="AMB228" s="158"/>
      <c r="AMC228" s="158"/>
      <c r="AMD228" s="158"/>
      <c r="AME228" s="158"/>
      <c r="AMF228" s="158"/>
      <c r="AMG228" s="158"/>
      <c r="AMH228" s="158"/>
      <c r="AMI228" s="158"/>
      <c r="AMJ228" s="158"/>
      <c r="AMK228" s="158"/>
      <c r="AML228" s="158"/>
      <c r="AMM228" s="158"/>
      <c r="AMN228" s="158"/>
      <c r="AMO228" s="158"/>
      <c r="AMP228" s="158"/>
      <c r="AMQ228" s="158"/>
      <c r="AMR228" s="158"/>
      <c r="AMS228" s="158"/>
      <c r="AMT228" s="158"/>
      <c r="AMU228" s="158"/>
      <c r="AMV228" s="158"/>
      <c r="AMW228" s="158"/>
      <c r="AMX228" s="158"/>
      <c r="AMY228" s="158"/>
      <c r="AMZ228" s="158"/>
      <c r="ANA228" s="158"/>
      <c r="ANB228" s="158"/>
      <c r="ANC228" s="158"/>
      <c r="AND228" s="158"/>
      <c r="ANE228" s="158"/>
      <c r="ANF228" s="158"/>
      <c r="ANG228" s="158"/>
      <c r="ANH228" s="158"/>
      <c r="ANI228" s="158"/>
      <c r="ANJ228" s="158"/>
      <c r="ANK228" s="158"/>
      <c r="ANL228" s="158"/>
      <c r="ANM228" s="158"/>
      <c r="ANN228" s="158"/>
      <c r="ANO228" s="158"/>
      <c r="ANP228" s="158"/>
      <c r="ANQ228" s="158"/>
      <c r="ANR228" s="158"/>
      <c r="ANS228" s="158"/>
      <c r="ANT228" s="158"/>
      <c r="ANU228" s="158"/>
      <c r="ANV228" s="158"/>
      <c r="ANW228" s="158"/>
      <c r="ANX228" s="158"/>
      <c r="ANY228" s="158"/>
      <c r="ANZ228" s="158"/>
      <c r="AOA228" s="158"/>
      <c r="AOB228" s="158"/>
      <c r="AOC228" s="158"/>
      <c r="AOD228" s="158"/>
      <c r="AOE228" s="158"/>
      <c r="AOF228" s="158"/>
      <c r="AOG228" s="158"/>
      <c r="AOH228" s="158"/>
      <c r="AOI228" s="158"/>
      <c r="AOJ228" s="158"/>
      <c r="AOK228" s="158"/>
      <c r="AOL228" s="158"/>
      <c r="AOM228" s="158"/>
      <c r="AON228" s="158"/>
      <c r="AOO228" s="158"/>
      <c r="AOP228" s="158"/>
      <c r="AOQ228" s="158"/>
      <c r="AOR228" s="158"/>
      <c r="AOS228" s="158"/>
      <c r="AOT228" s="158"/>
      <c r="AOU228" s="158"/>
      <c r="AOV228" s="158"/>
      <c r="AOW228" s="158"/>
      <c r="AOX228" s="158"/>
      <c r="AOY228" s="158"/>
      <c r="AOZ228" s="158"/>
      <c r="APA228" s="158"/>
      <c r="APB228" s="158"/>
      <c r="APC228" s="158"/>
      <c r="APD228" s="158"/>
      <c r="APE228" s="158"/>
      <c r="APF228" s="158"/>
      <c r="APG228" s="158"/>
      <c r="APH228" s="158"/>
      <c r="API228" s="158"/>
      <c r="APJ228" s="158"/>
      <c r="APK228" s="158"/>
      <c r="APL228" s="158"/>
      <c r="APM228" s="158"/>
      <c r="APN228" s="158"/>
      <c r="APO228" s="158"/>
      <c r="APP228" s="158"/>
      <c r="APQ228" s="158"/>
      <c r="APR228" s="158"/>
      <c r="APS228" s="158"/>
      <c r="APT228" s="158"/>
      <c r="APU228" s="158"/>
      <c r="APV228" s="158"/>
      <c r="APW228" s="158"/>
      <c r="APX228" s="158"/>
      <c r="APY228" s="158"/>
      <c r="APZ228" s="158"/>
      <c r="AQA228" s="158"/>
      <c r="AQB228" s="158"/>
      <c r="AQC228" s="158"/>
      <c r="AQD228" s="158"/>
      <c r="AQE228" s="158"/>
      <c r="AQF228" s="158"/>
      <c r="AQG228" s="158"/>
      <c r="AQH228" s="158"/>
      <c r="AQI228" s="158"/>
      <c r="AQJ228" s="158"/>
      <c r="AQK228" s="158"/>
      <c r="AQL228" s="158"/>
      <c r="AQM228" s="158"/>
      <c r="AQN228" s="158"/>
      <c r="AQO228" s="158"/>
      <c r="AQP228" s="158"/>
      <c r="AQQ228" s="158"/>
      <c r="AQR228" s="158"/>
      <c r="AQS228" s="158"/>
      <c r="AQT228" s="158"/>
      <c r="AQU228" s="158"/>
      <c r="AQV228" s="158"/>
      <c r="AQW228" s="158"/>
      <c r="AQX228" s="158"/>
      <c r="AQY228" s="158"/>
      <c r="AQZ228" s="158"/>
      <c r="ARA228" s="158"/>
      <c r="ARB228" s="158"/>
      <c r="ARC228" s="158"/>
      <c r="ARD228" s="158"/>
      <c r="ARE228" s="158"/>
      <c r="ARF228" s="158"/>
      <c r="ARG228" s="158"/>
      <c r="ARH228" s="158"/>
      <c r="ARI228" s="158"/>
      <c r="ARJ228" s="158"/>
      <c r="ARK228" s="158"/>
      <c r="ARL228" s="158"/>
      <c r="ARM228" s="158"/>
      <c r="ARN228" s="158"/>
      <c r="ARO228" s="158"/>
      <c r="ARP228" s="158"/>
      <c r="ARQ228" s="158"/>
      <c r="ARR228" s="158"/>
      <c r="ARS228" s="158"/>
      <c r="ART228" s="158"/>
      <c r="ARU228" s="158"/>
      <c r="ARV228" s="158"/>
      <c r="ARW228" s="158"/>
      <c r="ARX228" s="158"/>
      <c r="ARY228" s="158"/>
      <c r="ARZ228" s="158"/>
      <c r="ASA228" s="158"/>
      <c r="ASB228" s="158"/>
      <c r="ASC228" s="158"/>
      <c r="ASD228" s="158"/>
      <c r="ASE228" s="158"/>
      <c r="ASF228" s="158"/>
      <c r="ASG228" s="158"/>
      <c r="ASH228" s="158"/>
      <c r="ASI228" s="158"/>
      <c r="ASJ228" s="158"/>
      <c r="ASK228" s="158"/>
      <c r="ASL228" s="158"/>
      <c r="ASM228" s="158"/>
      <c r="ASN228" s="158"/>
      <c r="ASO228" s="158"/>
      <c r="ASP228" s="158"/>
      <c r="ASQ228" s="158"/>
      <c r="ASR228" s="158"/>
      <c r="ASS228" s="158"/>
      <c r="AST228" s="158"/>
      <c r="ASU228" s="158"/>
      <c r="ASV228" s="158"/>
      <c r="ASW228" s="158"/>
      <c r="ASX228" s="158"/>
      <c r="ASY228" s="158"/>
      <c r="ASZ228" s="158"/>
      <c r="ATA228" s="158"/>
      <c r="ATB228" s="158"/>
      <c r="ATC228" s="158"/>
      <c r="ATD228" s="158"/>
      <c r="ATE228" s="158"/>
      <c r="ATF228" s="158"/>
      <c r="ATG228" s="158"/>
      <c r="ATH228" s="158"/>
      <c r="ATI228" s="158"/>
      <c r="ATJ228" s="158"/>
      <c r="ATK228" s="158"/>
      <c r="ATL228" s="158"/>
      <c r="ATM228" s="158"/>
      <c r="ATN228" s="158"/>
      <c r="ATO228" s="158"/>
      <c r="ATP228" s="158"/>
      <c r="ATQ228" s="158"/>
      <c r="ATR228" s="158"/>
      <c r="ATS228" s="158"/>
      <c r="ATT228" s="158"/>
      <c r="ATU228" s="158"/>
      <c r="ATV228" s="158"/>
      <c r="ATW228" s="158"/>
      <c r="ATX228" s="158"/>
      <c r="ATY228" s="158"/>
      <c r="ATZ228" s="158"/>
      <c r="AUA228" s="158"/>
      <c r="AUB228" s="158"/>
      <c r="AUC228" s="158"/>
      <c r="AUD228" s="158"/>
      <c r="AUE228" s="158"/>
      <c r="AUF228" s="158"/>
      <c r="AUG228" s="158"/>
      <c r="AUH228" s="158"/>
      <c r="AUI228" s="158"/>
      <c r="AUJ228" s="158"/>
      <c r="AUK228" s="158"/>
      <c r="AUL228" s="158"/>
      <c r="AUM228" s="158"/>
      <c r="AUN228" s="158"/>
      <c r="AUO228" s="158"/>
      <c r="AUP228" s="158"/>
      <c r="AUQ228" s="158"/>
      <c r="AUR228" s="158"/>
      <c r="AUS228" s="158"/>
      <c r="AUT228" s="158"/>
      <c r="AUU228" s="158"/>
      <c r="AUV228" s="158"/>
      <c r="AUW228" s="158"/>
      <c r="AUX228" s="158"/>
      <c r="AUY228" s="158"/>
      <c r="AUZ228" s="158"/>
      <c r="AVA228" s="158"/>
      <c r="AVB228" s="158"/>
      <c r="AVC228" s="158"/>
      <c r="AVD228" s="158"/>
      <c r="AVE228" s="158"/>
      <c r="AVF228" s="158"/>
      <c r="AVG228" s="158"/>
      <c r="AVH228" s="158"/>
      <c r="AVI228" s="158"/>
      <c r="AVJ228" s="158"/>
      <c r="AVK228" s="158"/>
      <c r="AVL228" s="158"/>
      <c r="AVM228" s="158"/>
      <c r="AVN228" s="158"/>
      <c r="AVO228" s="158"/>
      <c r="AVP228" s="158"/>
      <c r="AVQ228" s="158"/>
      <c r="AVR228" s="158"/>
      <c r="AVS228" s="158"/>
      <c r="AVT228" s="158"/>
      <c r="AVU228" s="158"/>
      <c r="AVV228" s="158"/>
      <c r="AVW228" s="158"/>
      <c r="AVX228" s="158"/>
      <c r="AVY228" s="158"/>
      <c r="AVZ228" s="158"/>
      <c r="AWA228" s="158"/>
      <c r="AWB228" s="158"/>
      <c r="AWC228" s="158"/>
      <c r="AWD228" s="158"/>
      <c r="AWE228" s="158"/>
      <c r="AWF228" s="158"/>
      <c r="AWG228" s="158"/>
      <c r="AWH228" s="158"/>
      <c r="AWI228" s="158"/>
      <c r="AWJ228" s="158"/>
      <c r="AWK228" s="158"/>
      <c r="AWL228" s="158"/>
      <c r="AWM228" s="158"/>
      <c r="AWN228" s="158"/>
      <c r="AWO228" s="158"/>
      <c r="AWP228" s="158"/>
      <c r="AWQ228" s="158"/>
      <c r="AWR228" s="158"/>
      <c r="AWS228" s="158"/>
      <c r="AWT228" s="158"/>
      <c r="AWU228" s="158"/>
      <c r="AWV228" s="158"/>
      <c r="AWW228" s="158"/>
      <c r="AWX228" s="158"/>
      <c r="AWY228" s="158"/>
      <c r="AWZ228" s="158"/>
      <c r="AXA228" s="158"/>
      <c r="AXB228" s="158"/>
      <c r="AXC228" s="158"/>
      <c r="AXD228" s="158"/>
      <c r="AXE228" s="158"/>
      <c r="AXF228" s="158"/>
      <c r="AXG228" s="158"/>
      <c r="AXH228" s="158"/>
      <c r="AXI228" s="158"/>
      <c r="AXJ228" s="158"/>
      <c r="AXK228" s="158"/>
      <c r="AXL228" s="158"/>
      <c r="AXM228" s="158"/>
      <c r="AXN228" s="158"/>
      <c r="AXO228" s="158"/>
      <c r="AXP228" s="158"/>
      <c r="AXQ228" s="158"/>
      <c r="AXR228" s="158"/>
      <c r="AXS228" s="158"/>
      <c r="AXT228" s="158"/>
      <c r="AXU228" s="158"/>
      <c r="AXV228" s="158"/>
      <c r="AXW228" s="158"/>
      <c r="AXX228" s="158"/>
      <c r="AXY228" s="158"/>
      <c r="AXZ228" s="158"/>
      <c r="AYA228" s="158"/>
      <c r="AYB228" s="158"/>
      <c r="AYC228" s="158"/>
      <c r="AYD228" s="158"/>
      <c r="AYE228" s="158"/>
      <c r="AYF228" s="158"/>
      <c r="AYG228" s="158"/>
      <c r="AYH228" s="158"/>
      <c r="AYI228" s="158"/>
      <c r="AYJ228" s="158"/>
      <c r="AYK228" s="158"/>
      <c r="AYL228" s="158"/>
      <c r="AYM228" s="158"/>
      <c r="AYN228" s="158"/>
      <c r="AYO228" s="158"/>
      <c r="AYP228" s="158"/>
      <c r="AYQ228" s="158"/>
      <c r="AYR228" s="158"/>
      <c r="AYS228" s="158"/>
      <c r="AYT228" s="158"/>
      <c r="AYU228" s="158"/>
      <c r="AYV228" s="158"/>
      <c r="AYW228" s="158"/>
      <c r="AYX228" s="158"/>
      <c r="AYY228" s="158"/>
      <c r="AYZ228" s="158"/>
      <c r="AZA228" s="158"/>
      <c r="AZB228" s="158"/>
      <c r="AZC228" s="158"/>
      <c r="AZD228" s="158"/>
      <c r="AZE228" s="158"/>
      <c r="AZF228" s="158"/>
      <c r="AZG228" s="158"/>
      <c r="AZH228" s="158"/>
      <c r="AZI228" s="158"/>
      <c r="AZJ228" s="158"/>
      <c r="AZK228" s="158"/>
      <c r="AZL228" s="158"/>
      <c r="AZM228" s="158"/>
      <c r="AZN228" s="158"/>
      <c r="AZO228" s="158"/>
      <c r="AZP228" s="158"/>
      <c r="AZQ228" s="158"/>
      <c r="AZR228" s="158"/>
      <c r="AZS228" s="158"/>
      <c r="AZT228" s="158"/>
      <c r="AZU228" s="158"/>
      <c r="AZV228" s="158"/>
      <c r="AZW228" s="158"/>
      <c r="AZX228" s="158"/>
      <c r="AZY228" s="158"/>
      <c r="AZZ228" s="158"/>
      <c r="BAA228" s="158"/>
      <c r="BAB228" s="158"/>
      <c r="BAC228" s="158"/>
      <c r="BAD228" s="158"/>
      <c r="BAE228" s="158"/>
      <c r="BAF228" s="158"/>
      <c r="BAG228" s="158"/>
      <c r="BAH228" s="158"/>
      <c r="BAI228" s="158"/>
      <c r="BAJ228" s="158"/>
      <c r="BAK228" s="158"/>
      <c r="BAL228" s="158"/>
      <c r="BAM228" s="158"/>
      <c r="BAN228" s="158"/>
      <c r="BAO228" s="158"/>
      <c r="BAP228" s="158"/>
      <c r="BAQ228" s="158"/>
      <c r="BAR228" s="158"/>
      <c r="BAS228" s="158"/>
      <c r="BAT228" s="158"/>
      <c r="BAU228" s="158"/>
      <c r="BAV228" s="158"/>
      <c r="BAW228" s="158"/>
      <c r="BAX228" s="158"/>
      <c r="BAY228" s="158"/>
      <c r="BAZ228" s="158"/>
      <c r="BBA228" s="158"/>
      <c r="BBB228" s="158"/>
      <c r="BBC228" s="158"/>
      <c r="BBD228" s="158"/>
      <c r="BBE228" s="158"/>
      <c r="BBF228" s="158"/>
      <c r="BBG228" s="158"/>
      <c r="BBH228" s="158"/>
      <c r="BBI228" s="158"/>
      <c r="BBJ228" s="158"/>
      <c r="BBK228" s="158"/>
      <c r="BBL228" s="158"/>
      <c r="BBM228" s="158"/>
      <c r="BBN228" s="158"/>
      <c r="BBO228" s="158"/>
      <c r="BBP228" s="158"/>
      <c r="BBQ228" s="158"/>
      <c r="BBR228" s="158"/>
      <c r="BBS228" s="158"/>
      <c r="BBT228" s="158"/>
      <c r="BBU228" s="158"/>
      <c r="BBV228" s="158"/>
      <c r="BBW228" s="158"/>
      <c r="BBX228" s="158"/>
      <c r="BBY228" s="158"/>
      <c r="BBZ228" s="158"/>
      <c r="BCA228" s="158"/>
      <c r="BCB228" s="158"/>
      <c r="BCC228" s="158"/>
      <c r="BCD228" s="158"/>
      <c r="BCE228" s="158"/>
      <c r="BCF228" s="158"/>
      <c r="BCG228" s="158"/>
      <c r="BCH228" s="158"/>
      <c r="BCI228" s="158"/>
      <c r="BCJ228" s="158"/>
      <c r="BCK228" s="158"/>
      <c r="BCL228" s="158"/>
      <c r="BCM228" s="158"/>
      <c r="BCN228" s="158"/>
      <c r="BCO228" s="158"/>
      <c r="BCP228" s="158"/>
      <c r="BCQ228" s="158"/>
      <c r="BCR228" s="158"/>
      <c r="BCS228" s="158"/>
      <c r="BCT228" s="158"/>
      <c r="BCU228" s="158"/>
      <c r="BCV228" s="158"/>
      <c r="BCW228" s="158"/>
      <c r="BCX228" s="158"/>
      <c r="BCY228" s="158"/>
      <c r="BCZ228" s="158"/>
      <c r="BDA228" s="158"/>
      <c r="BDB228" s="158"/>
      <c r="BDC228" s="158"/>
      <c r="BDD228" s="158"/>
      <c r="BDE228" s="158"/>
      <c r="BDF228" s="158"/>
      <c r="BDG228" s="158"/>
      <c r="BDH228" s="158"/>
      <c r="BDI228" s="158"/>
      <c r="BDJ228" s="158"/>
      <c r="BDK228" s="158"/>
      <c r="BDL228" s="158"/>
      <c r="BDM228" s="158"/>
      <c r="BDN228" s="158"/>
      <c r="BDO228" s="158"/>
      <c r="BDP228" s="158"/>
      <c r="BDQ228" s="158"/>
      <c r="BDR228" s="158"/>
      <c r="BDS228" s="158"/>
      <c r="BDT228" s="158"/>
      <c r="BDU228" s="158"/>
      <c r="BDV228" s="158"/>
      <c r="BDW228" s="158"/>
      <c r="BDX228" s="158"/>
      <c r="BDY228" s="158"/>
      <c r="BDZ228" s="158"/>
      <c r="BEA228" s="158"/>
      <c r="BEB228" s="158"/>
      <c r="BEC228" s="158"/>
      <c r="BED228" s="158"/>
      <c r="BEE228" s="158"/>
      <c r="BEF228" s="158"/>
      <c r="BEG228" s="158"/>
      <c r="BEH228" s="158"/>
      <c r="BEI228" s="158"/>
      <c r="BEJ228" s="158"/>
      <c r="BEK228" s="158"/>
      <c r="BEL228" s="158"/>
      <c r="BEM228" s="158"/>
      <c r="BEN228" s="158"/>
      <c r="BEO228" s="158"/>
      <c r="BEP228" s="158"/>
      <c r="BEQ228" s="158"/>
      <c r="BER228" s="158"/>
      <c r="BES228" s="158"/>
      <c r="BET228" s="158"/>
      <c r="BEU228" s="158"/>
      <c r="BEV228" s="158"/>
      <c r="BEW228" s="158"/>
      <c r="BEX228" s="158"/>
      <c r="BEY228" s="158"/>
      <c r="BEZ228" s="158"/>
      <c r="BFA228" s="158"/>
      <c r="BFB228" s="158"/>
      <c r="BFC228" s="158"/>
      <c r="BFD228" s="158"/>
      <c r="BFE228" s="158"/>
      <c r="BFF228" s="158"/>
      <c r="BFG228" s="158"/>
      <c r="BFH228" s="158"/>
      <c r="BFI228" s="158"/>
      <c r="BFJ228" s="158"/>
      <c r="BFK228" s="158"/>
      <c r="BFL228" s="158"/>
      <c r="BFM228" s="158"/>
      <c r="BFN228" s="158"/>
      <c r="BFO228" s="158"/>
      <c r="BFP228" s="158"/>
      <c r="BFQ228" s="158"/>
      <c r="BFR228" s="158"/>
      <c r="BFS228" s="158"/>
      <c r="BFT228" s="158"/>
      <c r="BFU228" s="158"/>
      <c r="BFV228" s="158"/>
      <c r="BFW228" s="158"/>
      <c r="BFX228" s="158"/>
      <c r="BFY228" s="158"/>
      <c r="BFZ228" s="158"/>
      <c r="BGA228" s="158"/>
      <c r="BGB228" s="158"/>
      <c r="BGC228" s="158"/>
      <c r="BGD228" s="158"/>
      <c r="BGE228" s="158"/>
      <c r="BGF228" s="158"/>
      <c r="BGG228" s="158"/>
      <c r="BGH228" s="158"/>
      <c r="BGI228" s="158"/>
      <c r="BGJ228" s="158"/>
      <c r="BGK228" s="158"/>
      <c r="BGL228" s="158"/>
      <c r="BGM228" s="158"/>
      <c r="BGN228" s="158"/>
      <c r="BGO228" s="158"/>
      <c r="BGP228" s="158"/>
      <c r="BGQ228" s="158"/>
      <c r="BGR228" s="158"/>
      <c r="BGS228" s="158"/>
      <c r="BGT228" s="158"/>
      <c r="BGU228" s="158"/>
      <c r="BGV228" s="158"/>
      <c r="BGW228" s="158"/>
      <c r="BGX228" s="158"/>
      <c r="BGY228" s="158"/>
      <c r="BGZ228" s="158"/>
      <c r="BHA228" s="158"/>
      <c r="BHB228" s="158"/>
      <c r="BHC228" s="158"/>
      <c r="BHD228" s="158"/>
      <c r="BHE228" s="158"/>
      <c r="BHF228" s="158"/>
      <c r="BHG228" s="158"/>
      <c r="BHH228" s="158"/>
      <c r="BHI228" s="158"/>
      <c r="BHJ228" s="158"/>
      <c r="BHK228" s="158"/>
      <c r="BHL228" s="158"/>
      <c r="BHM228" s="158"/>
      <c r="BHN228" s="158"/>
      <c r="BHO228" s="158"/>
      <c r="BHP228" s="158"/>
      <c r="BHQ228" s="158"/>
      <c r="BHR228" s="158"/>
      <c r="BHS228" s="158"/>
      <c r="BHT228" s="158"/>
      <c r="BHU228" s="158"/>
      <c r="BHV228" s="158"/>
      <c r="BHW228" s="158"/>
      <c r="BHX228" s="158"/>
      <c r="BHY228" s="158"/>
      <c r="BHZ228" s="158"/>
      <c r="BIA228" s="158"/>
      <c r="BIB228" s="158"/>
      <c r="BIC228" s="158"/>
      <c r="BID228" s="158"/>
      <c r="BIE228" s="158"/>
      <c r="BIF228" s="158"/>
      <c r="BIG228" s="158"/>
      <c r="BIH228" s="158"/>
      <c r="BII228" s="158"/>
      <c r="BIJ228" s="158"/>
      <c r="BIK228" s="158"/>
      <c r="BIL228" s="158"/>
      <c r="BIM228" s="158"/>
      <c r="BIN228" s="158"/>
      <c r="BIO228" s="158"/>
      <c r="BIP228" s="158"/>
      <c r="BIQ228" s="158"/>
      <c r="BIR228" s="158"/>
      <c r="BIS228" s="158"/>
      <c r="BIT228" s="158"/>
      <c r="BIU228" s="158"/>
      <c r="BIV228" s="158"/>
      <c r="BIW228" s="158"/>
      <c r="BIX228" s="158"/>
      <c r="BIY228" s="158"/>
      <c r="BIZ228" s="158"/>
      <c r="BJA228" s="158"/>
      <c r="BJB228" s="158"/>
      <c r="BJC228" s="158"/>
      <c r="BJD228" s="158"/>
      <c r="BJE228" s="158"/>
      <c r="BJF228" s="158"/>
      <c r="BJG228" s="158"/>
      <c r="BJH228" s="158"/>
      <c r="BJI228" s="158"/>
      <c r="BJJ228" s="158"/>
      <c r="BJK228" s="158"/>
      <c r="BJL228" s="158"/>
      <c r="BJM228" s="158"/>
      <c r="BJN228" s="158"/>
      <c r="BJO228" s="158"/>
      <c r="BJP228" s="158"/>
      <c r="BJQ228" s="158"/>
      <c r="BJR228" s="158"/>
      <c r="BJS228" s="158"/>
      <c r="BJT228" s="158"/>
      <c r="BJU228" s="158"/>
      <c r="BJV228" s="158"/>
      <c r="BJW228" s="158"/>
      <c r="BJX228" s="158"/>
      <c r="BJY228" s="158"/>
      <c r="BJZ228" s="158"/>
      <c r="BKA228" s="158"/>
      <c r="BKB228" s="158"/>
      <c r="BKC228" s="158"/>
      <c r="BKD228" s="158"/>
      <c r="BKE228" s="158"/>
      <c r="BKF228" s="158"/>
      <c r="BKG228" s="158"/>
      <c r="BKH228" s="158"/>
      <c r="BKI228" s="158"/>
      <c r="BKJ228" s="158"/>
      <c r="BKK228" s="158"/>
      <c r="BKL228" s="158"/>
      <c r="BKM228" s="158"/>
      <c r="BKN228" s="158"/>
      <c r="BKO228" s="158"/>
      <c r="BKP228" s="158"/>
      <c r="BKQ228" s="158"/>
      <c r="BKR228" s="158"/>
      <c r="BKS228" s="158"/>
      <c r="BKT228" s="158"/>
      <c r="BKU228" s="158"/>
      <c r="BKV228" s="158"/>
      <c r="BKW228" s="158"/>
      <c r="BKX228" s="158"/>
      <c r="BKY228" s="158"/>
      <c r="BKZ228" s="158"/>
      <c r="BLA228" s="158"/>
      <c r="BLB228" s="158"/>
      <c r="BLC228" s="158"/>
      <c r="BLD228" s="158"/>
      <c r="BLE228" s="158"/>
      <c r="BLF228" s="158"/>
      <c r="BLG228" s="158"/>
      <c r="BLH228" s="158"/>
      <c r="BLI228" s="158"/>
      <c r="BLJ228" s="158"/>
      <c r="BLK228" s="158"/>
      <c r="BLL228" s="158"/>
      <c r="BLM228" s="158"/>
      <c r="BLN228" s="158"/>
      <c r="BLO228" s="158"/>
      <c r="BLP228" s="158"/>
      <c r="BLQ228" s="158"/>
      <c r="BLR228" s="158"/>
      <c r="BLS228" s="158"/>
      <c r="BLT228" s="158"/>
      <c r="BLU228" s="158"/>
      <c r="BLV228" s="158"/>
      <c r="BLW228" s="158"/>
      <c r="BLX228" s="158"/>
      <c r="BLY228" s="158"/>
      <c r="BLZ228" s="158"/>
      <c r="BMA228" s="158"/>
      <c r="BMB228" s="158"/>
      <c r="BMC228" s="158"/>
      <c r="BMD228" s="158"/>
      <c r="BME228" s="158"/>
      <c r="BMF228" s="158"/>
      <c r="BMG228" s="158"/>
      <c r="BMH228" s="158"/>
      <c r="BMI228" s="158"/>
      <c r="BMJ228" s="158"/>
      <c r="BMK228" s="158"/>
      <c r="BML228" s="158"/>
      <c r="BMM228" s="158"/>
      <c r="BMN228" s="158"/>
      <c r="BMO228" s="158"/>
      <c r="BMP228" s="158"/>
      <c r="BMQ228" s="158"/>
      <c r="BMR228" s="158"/>
      <c r="BMS228" s="158"/>
      <c r="BMT228" s="158"/>
      <c r="BMU228" s="158"/>
      <c r="BMV228" s="158"/>
      <c r="BMW228" s="158"/>
      <c r="BMX228" s="158"/>
      <c r="BMY228" s="158"/>
      <c r="BMZ228" s="158"/>
      <c r="BNA228" s="158"/>
      <c r="BNB228" s="158"/>
      <c r="BNC228" s="158"/>
      <c r="BND228" s="158"/>
      <c r="BNE228" s="158"/>
      <c r="BNF228" s="158"/>
      <c r="BNG228" s="158"/>
      <c r="BNH228" s="158"/>
      <c r="BNI228" s="158"/>
      <c r="BNJ228" s="158"/>
      <c r="BNK228" s="158"/>
      <c r="BNL228" s="158"/>
      <c r="BNM228" s="158"/>
      <c r="BNN228" s="158"/>
      <c r="BNO228" s="158"/>
      <c r="BNP228" s="158"/>
      <c r="BNQ228" s="158"/>
      <c r="BNR228" s="158"/>
      <c r="BNS228" s="158"/>
      <c r="BNT228" s="158"/>
      <c r="BNU228" s="158"/>
      <c r="BNV228" s="158"/>
      <c r="BNW228" s="158"/>
      <c r="BNX228" s="158"/>
      <c r="BNY228" s="158"/>
      <c r="BNZ228" s="158"/>
      <c r="BOA228" s="158"/>
      <c r="BOB228" s="158"/>
      <c r="BOC228" s="158"/>
      <c r="BOD228" s="158"/>
      <c r="BOE228" s="158"/>
      <c r="BOF228" s="158"/>
      <c r="BOG228" s="158"/>
      <c r="BOH228" s="158"/>
      <c r="BOI228" s="158"/>
      <c r="BOJ228" s="158"/>
      <c r="BOK228" s="158"/>
      <c r="BOL228" s="158"/>
      <c r="BOM228" s="158"/>
      <c r="BON228" s="158"/>
      <c r="BOO228" s="158"/>
      <c r="BOP228" s="158"/>
      <c r="BOQ228" s="158"/>
      <c r="BOR228" s="158"/>
      <c r="BOS228" s="158"/>
      <c r="BOT228" s="158"/>
      <c r="BOU228" s="158"/>
      <c r="BOV228" s="158"/>
      <c r="BOW228" s="158"/>
      <c r="BOX228" s="158"/>
      <c r="BOY228" s="158"/>
      <c r="BOZ228" s="158"/>
      <c r="BPA228" s="158"/>
      <c r="BPB228" s="158"/>
      <c r="BPC228" s="158"/>
      <c r="BPD228" s="158"/>
      <c r="BPE228" s="158"/>
      <c r="BPF228" s="158"/>
      <c r="BPG228" s="158"/>
      <c r="BPH228" s="158"/>
      <c r="BPI228" s="158"/>
      <c r="BPJ228" s="158"/>
      <c r="BPK228" s="158"/>
      <c r="BPL228" s="158"/>
      <c r="BPM228" s="158"/>
      <c r="BPN228" s="158"/>
      <c r="BPO228" s="158"/>
      <c r="BPP228" s="158"/>
      <c r="BPQ228" s="158"/>
      <c r="BPR228" s="158"/>
      <c r="BPS228" s="158"/>
      <c r="BPT228" s="158"/>
      <c r="BPU228" s="158"/>
      <c r="BPV228" s="158"/>
      <c r="BPW228" s="158"/>
      <c r="BPX228" s="158"/>
      <c r="BPY228" s="158"/>
      <c r="BPZ228" s="158"/>
      <c r="BQA228" s="158"/>
      <c r="BQB228" s="158"/>
      <c r="BQC228" s="158"/>
      <c r="BQD228" s="158"/>
      <c r="BQE228" s="158"/>
      <c r="BQF228" s="158"/>
      <c r="BQG228" s="158"/>
      <c r="BQH228" s="158"/>
      <c r="BQI228" s="158"/>
      <c r="BQJ228" s="158"/>
      <c r="BQK228" s="158"/>
      <c r="BQL228" s="158"/>
      <c r="BQM228" s="158"/>
      <c r="BQN228" s="158"/>
      <c r="BQO228" s="158"/>
      <c r="BQP228" s="158"/>
      <c r="BQQ228" s="158"/>
      <c r="BQR228" s="158"/>
      <c r="BQS228" s="158"/>
      <c r="BQT228" s="158"/>
      <c r="BQU228" s="158"/>
      <c r="BQV228" s="158"/>
      <c r="BQW228" s="158"/>
      <c r="BQX228" s="158"/>
      <c r="BQY228" s="158"/>
      <c r="BQZ228" s="158"/>
      <c r="BRA228" s="158"/>
      <c r="BRB228" s="158"/>
      <c r="BRC228" s="158"/>
      <c r="BRD228" s="158"/>
      <c r="BRE228" s="158"/>
      <c r="BRF228" s="158"/>
      <c r="BRG228" s="158"/>
      <c r="BRH228" s="158"/>
      <c r="BRI228" s="158"/>
      <c r="BRJ228" s="158"/>
      <c r="BRK228" s="158"/>
      <c r="BRL228" s="158"/>
      <c r="BRM228" s="158"/>
      <c r="BRN228" s="158"/>
      <c r="BRO228" s="158"/>
      <c r="BRP228" s="158"/>
      <c r="BRQ228" s="158"/>
      <c r="BRR228" s="158"/>
      <c r="BRS228" s="158"/>
      <c r="BRT228" s="158"/>
      <c r="BRU228" s="158"/>
      <c r="BRV228" s="158"/>
      <c r="BRW228" s="158"/>
      <c r="BRX228" s="158"/>
      <c r="BRY228" s="158"/>
      <c r="BRZ228" s="158"/>
      <c r="BSA228" s="158"/>
      <c r="BSB228" s="158"/>
      <c r="BSC228" s="158"/>
      <c r="BSD228" s="158"/>
      <c r="BSE228" s="158"/>
      <c r="BSF228" s="158"/>
      <c r="BSG228" s="158"/>
      <c r="BSH228" s="158"/>
      <c r="BSI228" s="158"/>
      <c r="BSJ228" s="158"/>
      <c r="BSK228" s="158"/>
      <c r="BSL228" s="158"/>
      <c r="BSM228" s="158"/>
      <c r="BSN228" s="158"/>
      <c r="BSO228" s="158"/>
      <c r="BSP228" s="158"/>
      <c r="BSQ228" s="158"/>
      <c r="BSR228" s="158"/>
      <c r="BSS228" s="158"/>
      <c r="BST228" s="158"/>
      <c r="BSU228" s="158"/>
      <c r="BSV228" s="158"/>
      <c r="BSW228" s="158"/>
      <c r="BSX228" s="158"/>
      <c r="BSY228" s="158"/>
      <c r="BSZ228" s="158"/>
      <c r="BTA228" s="158"/>
      <c r="BTB228" s="158"/>
      <c r="BTC228" s="158"/>
      <c r="BTD228" s="158"/>
      <c r="BTE228" s="158"/>
      <c r="BTF228" s="158"/>
      <c r="BTG228" s="158"/>
      <c r="BTH228" s="158"/>
      <c r="BTI228" s="158"/>
      <c r="BTJ228" s="158"/>
      <c r="BTK228" s="158"/>
      <c r="BTL228" s="158"/>
      <c r="BTM228" s="158"/>
      <c r="BTN228" s="158"/>
      <c r="BTO228" s="158"/>
      <c r="BTP228" s="158"/>
      <c r="BTQ228" s="158"/>
      <c r="BTR228" s="158"/>
      <c r="BTS228" s="158"/>
      <c r="BTT228" s="158"/>
      <c r="BTU228" s="158"/>
      <c r="BTV228" s="158"/>
      <c r="BTW228" s="158"/>
      <c r="BTX228" s="158"/>
      <c r="BTY228" s="158"/>
      <c r="BTZ228" s="158"/>
      <c r="BUA228" s="158"/>
      <c r="BUB228" s="158"/>
      <c r="BUC228" s="158"/>
      <c r="BUD228" s="158"/>
      <c r="BUE228" s="158"/>
      <c r="BUF228" s="158"/>
      <c r="BUG228" s="158"/>
      <c r="BUH228" s="158"/>
      <c r="BUI228" s="158"/>
      <c r="BUJ228" s="158"/>
      <c r="BUK228" s="158"/>
      <c r="BUL228" s="158"/>
      <c r="BUM228" s="158"/>
      <c r="BUN228" s="158"/>
      <c r="BUO228" s="158"/>
      <c r="BUP228" s="158"/>
      <c r="BUQ228" s="158"/>
      <c r="BUR228" s="158"/>
      <c r="BUS228" s="158"/>
      <c r="BUT228" s="158"/>
      <c r="BUU228" s="158"/>
      <c r="BUV228" s="158"/>
      <c r="BUW228" s="158"/>
      <c r="BUX228" s="158"/>
      <c r="BUY228" s="158"/>
      <c r="BUZ228" s="158"/>
      <c r="BVA228" s="158"/>
      <c r="BVB228" s="158"/>
      <c r="BVC228" s="158"/>
      <c r="BVD228" s="158"/>
      <c r="BVE228" s="158"/>
      <c r="BVF228" s="158"/>
      <c r="BVG228" s="158"/>
      <c r="BVH228" s="158"/>
      <c r="BVI228" s="158"/>
      <c r="BVJ228" s="158"/>
      <c r="BVK228" s="158"/>
      <c r="BVL228" s="158"/>
      <c r="BVM228" s="158"/>
      <c r="BVN228" s="158"/>
      <c r="BVO228" s="158"/>
      <c r="BVP228" s="158"/>
      <c r="BVQ228" s="158"/>
      <c r="BVR228" s="158"/>
      <c r="BVS228" s="158"/>
      <c r="BVT228" s="158"/>
      <c r="BVU228" s="158"/>
      <c r="BVV228" s="158"/>
      <c r="BVW228" s="158"/>
      <c r="BVX228" s="158"/>
      <c r="BVY228" s="158"/>
      <c r="BVZ228" s="158"/>
      <c r="BWA228" s="158"/>
      <c r="BWB228" s="158"/>
      <c r="BWC228" s="158"/>
      <c r="BWD228" s="158"/>
      <c r="BWE228" s="158"/>
      <c r="BWF228" s="158"/>
      <c r="BWG228" s="158"/>
      <c r="BWH228" s="158"/>
      <c r="BWI228" s="158"/>
      <c r="BWJ228" s="158"/>
      <c r="BWK228" s="158"/>
      <c r="BWL228" s="158"/>
      <c r="BWM228" s="158"/>
      <c r="BWN228" s="158"/>
      <c r="BWO228" s="158"/>
      <c r="BWP228" s="158"/>
      <c r="BWQ228" s="158"/>
      <c r="BWR228" s="158"/>
      <c r="BWS228" s="158"/>
      <c r="BWT228" s="158"/>
      <c r="BWU228" s="158"/>
      <c r="BWV228" s="158"/>
      <c r="BWW228" s="158"/>
      <c r="BWX228" s="158"/>
      <c r="BWY228" s="158"/>
      <c r="BWZ228" s="158"/>
      <c r="BXA228" s="158"/>
      <c r="BXB228" s="158"/>
      <c r="BXC228" s="158"/>
      <c r="BXD228" s="158"/>
      <c r="BXE228" s="158"/>
      <c r="BXF228" s="158"/>
      <c r="BXG228" s="158"/>
      <c r="BXH228" s="158"/>
      <c r="BXI228" s="158"/>
      <c r="BXJ228" s="158"/>
      <c r="BXK228" s="158"/>
      <c r="BXL228" s="158"/>
      <c r="BXM228" s="158"/>
      <c r="BXN228" s="158"/>
      <c r="BXO228" s="158"/>
      <c r="BXP228" s="158"/>
      <c r="BXQ228" s="158"/>
      <c r="BXR228" s="158"/>
      <c r="BXS228" s="158"/>
      <c r="BXT228" s="158"/>
      <c r="BXU228" s="158"/>
      <c r="BXV228" s="158"/>
      <c r="BXW228" s="158"/>
      <c r="BXX228" s="158"/>
      <c r="BXY228" s="158"/>
      <c r="BXZ228" s="158"/>
      <c r="BYA228" s="158"/>
      <c r="BYB228" s="158"/>
      <c r="BYC228" s="158"/>
      <c r="BYD228" s="158"/>
      <c r="BYE228" s="158"/>
      <c r="BYF228" s="158"/>
      <c r="BYG228" s="158"/>
      <c r="BYH228" s="158"/>
      <c r="BYI228" s="158"/>
      <c r="BYJ228" s="158"/>
      <c r="BYK228" s="158"/>
      <c r="BYL228" s="158"/>
      <c r="BYM228" s="158"/>
      <c r="BYN228" s="158"/>
      <c r="BYO228" s="158"/>
      <c r="BYP228" s="158"/>
      <c r="BYQ228" s="158"/>
      <c r="BYR228" s="158"/>
      <c r="BYS228" s="158"/>
      <c r="BYT228" s="158"/>
      <c r="BYU228" s="158"/>
      <c r="BYV228" s="158"/>
      <c r="BYW228" s="158"/>
      <c r="BYX228" s="158"/>
      <c r="BYY228" s="158"/>
      <c r="BYZ228" s="158"/>
      <c r="BZA228" s="158"/>
      <c r="BZB228" s="158"/>
      <c r="BZC228" s="158"/>
      <c r="BZD228" s="158"/>
      <c r="BZE228" s="158"/>
      <c r="BZF228" s="158"/>
      <c r="BZG228" s="158"/>
      <c r="BZH228" s="158"/>
      <c r="BZI228" s="158"/>
      <c r="BZJ228" s="158"/>
      <c r="BZK228" s="158"/>
      <c r="BZL228" s="158"/>
      <c r="BZM228" s="158"/>
      <c r="BZN228" s="158"/>
      <c r="BZO228" s="158"/>
      <c r="BZP228" s="158"/>
      <c r="BZQ228" s="158"/>
      <c r="BZR228" s="158"/>
      <c r="BZS228" s="158"/>
      <c r="BZT228" s="158"/>
      <c r="BZU228" s="158"/>
      <c r="BZV228" s="158"/>
      <c r="BZW228" s="158"/>
      <c r="BZX228" s="158"/>
      <c r="BZY228" s="158"/>
      <c r="BZZ228" s="158"/>
      <c r="CAA228" s="158"/>
      <c r="CAB228" s="158"/>
      <c r="CAC228" s="158"/>
      <c r="CAD228" s="158"/>
      <c r="CAE228" s="158"/>
      <c r="CAF228" s="158"/>
      <c r="CAG228" s="158"/>
      <c r="CAH228" s="158"/>
      <c r="CAI228" s="158"/>
      <c r="CAJ228" s="158"/>
      <c r="CAK228" s="158"/>
      <c r="CAL228" s="158"/>
      <c r="CAM228" s="158"/>
      <c r="CAN228" s="158"/>
      <c r="CAO228" s="158"/>
      <c r="CAP228" s="158"/>
      <c r="CAQ228" s="158"/>
      <c r="CAR228" s="158"/>
      <c r="CAS228" s="158"/>
      <c r="CAT228" s="158"/>
      <c r="CAU228" s="158"/>
      <c r="CAV228" s="158"/>
      <c r="CAW228" s="158"/>
      <c r="CAX228" s="158"/>
      <c r="CAY228" s="158"/>
      <c r="CAZ228" s="158"/>
      <c r="CBA228" s="158"/>
      <c r="CBB228" s="158"/>
      <c r="CBC228" s="158"/>
      <c r="CBD228" s="158"/>
      <c r="CBE228" s="158"/>
      <c r="CBF228" s="158"/>
      <c r="CBG228" s="158"/>
      <c r="CBH228" s="158"/>
      <c r="CBI228" s="158"/>
      <c r="CBJ228" s="158"/>
      <c r="CBK228" s="158"/>
      <c r="CBL228" s="158"/>
      <c r="CBM228" s="158"/>
      <c r="CBN228" s="158"/>
      <c r="CBO228" s="158"/>
      <c r="CBP228" s="158"/>
      <c r="CBQ228" s="158"/>
      <c r="CBR228" s="158"/>
      <c r="CBS228" s="158"/>
      <c r="CBT228" s="158"/>
      <c r="CBU228" s="158"/>
      <c r="CBV228" s="158"/>
      <c r="CBW228" s="158"/>
      <c r="CBX228" s="158"/>
      <c r="CBY228" s="158"/>
      <c r="CBZ228" s="158"/>
      <c r="CCA228" s="158"/>
      <c r="CCB228" s="158"/>
      <c r="CCC228" s="158"/>
      <c r="CCD228" s="158"/>
      <c r="CCE228" s="158"/>
      <c r="CCF228" s="158"/>
      <c r="CCG228" s="158"/>
      <c r="CCH228" s="158"/>
      <c r="CCI228" s="158"/>
      <c r="CCJ228" s="158"/>
      <c r="CCK228" s="158"/>
      <c r="CCL228" s="158"/>
      <c r="CCM228" s="158"/>
      <c r="CCN228" s="158"/>
      <c r="CCO228" s="158"/>
      <c r="CCP228" s="158"/>
      <c r="CCQ228" s="158"/>
      <c r="CCR228" s="158"/>
      <c r="CCS228" s="158"/>
      <c r="CCT228" s="158"/>
      <c r="CCU228" s="158"/>
      <c r="CCV228" s="158"/>
      <c r="CCW228" s="158"/>
      <c r="CCX228" s="158"/>
      <c r="CCY228" s="158"/>
      <c r="CCZ228" s="158"/>
      <c r="CDA228" s="158"/>
      <c r="CDB228" s="158"/>
      <c r="CDC228" s="158"/>
      <c r="CDD228" s="158"/>
      <c r="CDE228" s="158"/>
      <c r="CDF228" s="158"/>
      <c r="CDG228" s="158"/>
      <c r="CDH228" s="158"/>
      <c r="CDI228" s="158"/>
      <c r="CDJ228" s="158"/>
      <c r="CDK228" s="158"/>
      <c r="CDL228" s="158"/>
      <c r="CDM228" s="158"/>
      <c r="CDN228" s="158"/>
      <c r="CDO228" s="158"/>
      <c r="CDP228" s="158"/>
      <c r="CDQ228" s="158"/>
      <c r="CDR228" s="158"/>
      <c r="CDS228" s="158"/>
      <c r="CDT228" s="158"/>
      <c r="CDU228" s="158"/>
      <c r="CDV228" s="158"/>
      <c r="CDW228" s="158"/>
      <c r="CDX228" s="158"/>
      <c r="CDY228" s="158"/>
      <c r="CDZ228" s="158"/>
      <c r="CEA228" s="158"/>
      <c r="CEB228" s="158"/>
      <c r="CEC228" s="158"/>
      <c r="CED228" s="158"/>
      <c r="CEE228" s="158"/>
      <c r="CEF228" s="158"/>
      <c r="CEG228" s="158"/>
      <c r="CEH228" s="158"/>
      <c r="CEI228" s="158"/>
      <c r="CEJ228" s="158"/>
      <c r="CEK228" s="158"/>
      <c r="CEL228" s="158"/>
      <c r="CEM228" s="158"/>
      <c r="CEN228" s="158"/>
      <c r="CEO228" s="158"/>
      <c r="CEP228" s="158"/>
      <c r="CEQ228" s="158"/>
      <c r="CER228" s="158"/>
      <c r="CES228" s="158"/>
      <c r="CET228" s="158"/>
      <c r="CEU228" s="158"/>
      <c r="CEV228" s="158"/>
      <c r="CEW228" s="158"/>
      <c r="CEX228" s="158"/>
      <c r="CEY228" s="158"/>
      <c r="CEZ228" s="158"/>
      <c r="CFA228" s="158"/>
      <c r="CFB228" s="158"/>
      <c r="CFC228" s="158"/>
      <c r="CFD228" s="158"/>
      <c r="CFE228" s="158"/>
      <c r="CFF228" s="158"/>
      <c r="CFG228" s="158"/>
      <c r="CFH228" s="158"/>
      <c r="CFI228" s="158"/>
      <c r="CFJ228" s="158"/>
      <c r="CFK228" s="158"/>
      <c r="CFL228" s="158"/>
      <c r="CFM228" s="158"/>
      <c r="CFN228" s="158"/>
      <c r="CFO228" s="158"/>
      <c r="CFP228" s="158"/>
      <c r="CFQ228" s="158"/>
      <c r="CFR228" s="158"/>
      <c r="CFS228" s="158"/>
      <c r="CFT228" s="158"/>
      <c r="CFU228" s="158"/>
      <c r="CFV228" s="158"/>
      <c r="CFW228" s="158"/>
      <c r="CFX228" s="158"/>
      <c r="CFY228" s="158"/>
      <c r="CFZ228" s="158"/>
      <c r="CGA228" s="158"/>
      <c r="CGB228" s="158"/>
      <c r="CGC228" s="158"/>
      <c r="CGD228" s="158"/>
      <c r="CGE228" s="158"/>
      <c r="CGF228" s="158"/>
      <c r="CGG228" s="158"/>
      <c r="CGH228" s="158"/>
      <c r="CGI228" s="158"/>
      <c r="CGJ228" s="158"/>
      <c r="CGK228" s="158"/>
      <c r="CGL228" s="158"/>
      <c r="CGM228" s="158"/>
      <c r="CGN228" s="158"/>
      <c r="CGO228" s="158"/>
      <c r="CGP228" s="158"/>
      <c r="CGQ228" s="158"/>
      <c r="CGR228" s="158"/>
      <c r="CGS228" s="158"/>
      <c r="CGT228" s="158"/>
      <c r="CGU228" s="158"/>
      <c r="CGV228" s="158"/>
      <c r="CGW228" s="158"/>
      <c r="CGX228" s="158"/>
      <c r="CGY228" s="158"/>
      <c r="CGZ228" s="158"/>
      <c r="CHA228" s="158"/>
      <c r="CHB228" s="158"/>
      <c r="CHC228" s="158"/>
      <c r="CHD228" s="158"/>
      <c r="CHE228" s="158"/>
      <c r="CHF228" s="158"/>
      <c r="CHG228" s="158"/>
      <c r="CHH228" s="158"/>
      <c r="CHI228" s="158"/>
      <c r="CHJ228" s="158"/>
      <c r="CHK228" s="158"/>
      <c r="CHL228" s="158"/>
      <c r="CHM228" s="158"/>
      <c r="CHN228" s="158"/>
      <c r="CHO228" s="158"/>
      <c r="CHP228" s="158"/>
      <c r="CHQ228" s="158"/>
      <c r="CHR228" s="158"/>
      <c r="CHS228" s="158"/>
      <c r="CHT228" s="158"/>
      <c r="CHU228" s="158"/>
      <c r="CHV228" s="158"/>
      <c r="CHW228" s="158"/>
      <c r="CHX228" s="158"/>
      <c r="CHY228" s="158"/>
      <c r="CHZ228" s="158"/>
      <c r="CIA228" s="158"/>
      <c r="CIB228" s="158"/>
      <c r="CIC228" s="158"/>
      <c r="CID228" s="158"/>
      <c r="CIE228" s="158"/>
      <c r="CIF228" s="158"/>
      <c r="CIG228" s="158"/>
      <c r="CIH228" s="158"/>
      <c r="CII228" s="158"/>
      <c r="CIJ228" s="158"/>
      <c r="CIK228" s="158"/>
      <c r="CIL228" s="158"/>
      <c r="CIM228" s="158"/>
      <c r="CIN228" s="158"/>
      <c r="CIO228" s="158"/>
      <c r="CIP228" s="158"/>
      <c r="CIQ228" s="158"/>
      <c r="CIR228" s="158"/>
      <c r="CIS228" s="158"/>
      <c r="CIT228" s="158"/>
      <c r="CIU228" s="158"/>
      <c r="CIV228" s="158"/>
      <c r="CIW228" s="158"/>
      <c r="CIX228" s="158"/>
      <c r="CIY228" s="158"/>
      <c r="CIZ228" s="158"/>
      <c r="CJA228" s="158"/>
      <c r="CJB228" s="158"/>
      <c r="CJC228" s="158"/>
      <c r="CJD228" s="158"/>
      <c r="CJE228" s="158"/>
      <c r="CJF228" s="158"/>
      <c r="CJG228" s="158"/>
      <c r="CJH228" s="158"/>
      <c r="CJI228" s="158"/>
      <c r="CJJ228" s="158"/>
      <c r="CJK228" s="158"/>
      <c r="CJL228" s="158"/>
      <c r="CJM228" s="158"/>
      <c r="CJN228" s="158"/>
      <c r="CJO228" s="158"/>
      <c r="CJP228" s="158"/>
      <c r="CJQ228" s="158"/>
      <c r="CJR228" s="158"/>
      <c r="CJS228" s="158"/>
      <c r="CJT228" s="158"/>
      <c r="CJU228" s="158"/>
      <c r="CJV228" s="158"/>
      <c r="CJW228" s="158"/>
      <c r="CJX228" s="158"/>
      <c r="CJY228" s="158"/>
      <c r="CJZ228" s="158"/>
      <c r="CKA228" s="158"/>
      <c r="CKB228" s="158"/>
      <c r="CKC228" s="158"/>
      <c r="CKD228" s="158"/>
      <c r="CKE228" s="158"/>
      <c r="CKF228" s="158"/>
      <c r="CKG228" s="158"/>
      <c r="CKH228" s="158"/>
      <c r="CKI228" s="158"/>
      <c r="CKJ228" s="158"/>
      <c r="CKK228" s="158"/>
      <c r="CKL228" s="158"/>
      <c r="CKM228" s="158"/>
      <c r="CKN228" s="158"/>
      <c r="CKO228" s="158"/>
      <c r="CKP228" s="158"/>
      <c r="CKQ228" s="158"/>
      <c r="CKR228" s="158"/>
      <c r="CKS228" s="158"/>
      <c r="CKT228" s="158"/>
      <c r="CKU228" s="158"/>
      <c r="CKV228" s="158"/>
      <c r="CKW228" s="158"/>
      <c r="CKX228" s="158"/>
      <c r="CKY228" s="158"/>
      <c r="CKZ228" s="158"/>
      <c r="CLA228" s="158"/>
      <c r="CLB228" s="158"/>
      <c r="CLC228" s="158"/>
      <c r="CLD228" s="158"/>
      <c r="CLE228" s="158"/>
      <c r="CLF228" s="158"/>
      <c r="CLG228" s="158"/>
      <c r="CLH228" s="158"/>
      <c r="CLI228" s="158"/>
      <c r="CLJ228" s="158"/>
      <c r="CLK228" s="158"/>
      <c r="CLL228" s="158"/>
      <c r="CLM228" s="158"/>
      <c r="CLN228" s="158"/>
      <c r="CLO228" s="158"/>
      <c r="CLP228" s="158"/>
      <c r="CLQ228" s="158"/>
      <c r="CLR228" s="158"/>
      <c r="CLS228" s="158"/>
      <c r="CLT228" s="158"/>
      <c r="CLU228" s="158"/>
      <c r="CLV228" s="158"/>
      <c r="CLW228" s="158"/>
      <c r="CLX228" s="158"/>
      <c r="CLY228" s="158"/>
      <c r="CLZ228" s="158"/>
      <c r="CMA228" s="158"/>
      <c r="CMB228" s="158"/>
      <c r="CMC228" s="158"/>
      <c r="CMD228" s="158"/>
      <c r="CME228" s="158"/>
      <c r="CMF228" s="158"/>
      <c r="CMG228" s="158"/>
      <c r="CMH228" s="158"/>
      <c r="CMI228" s="158"/>
      <c r="CMJ228" s="158"/>
      <c r="CMK228" s="158"/>
      <c r="CML228" s="158"/>
      <c r="CMM228" s="158"/>
      <c r="CMN228" s="158"/>
      <c r="CMO228" s="158"/>
      <c r="CMP228" s="158"/>
      <c r="CMQ228" s="158"/>
      <c r="CMR228" s="158"/>
      <c r="CMS228" s="158"/>
      <c r="CMT228" s="158"/>
      <c r="CMU228" s="158"/>
      <c r="CMV228" s="158"/>
      <c r="CMW228" s="158"/>
      <c r="CMX228" s="158"/>
      <c r="CMY228" s="158"/>
      <c r="CMZ228" s="158"/>
      <c r="CNA228" s="158"/>
      <c r="CNB228" s="158"/>
      <c r="CNC228" s="158"/>
      <c r="CND228" s="158"/>
      <c r="CNE228" s="158"/>
      <c r="CNF228" s="158"/>
      <c r="CNG228" s="158"/>
      <c r="CNH228" s="158"/>
      <c r="CNI228" s="158"/>
      <c r="CNJ228" s="158"/>
      <c r="CNK228" s="158"/>
      <c r="CNL228" s="158"/>
      <c r="CNM228" s="158"/>
      <c r="CNN228" s="158"/>
      <c r="CNO228" s="158"/>
      <c r="CNP228" s="158"/>
      <c r="CNQ228" s="158"/>
      <c r="CNR228" s="158"/>
      <c r="CNS228" s="158"/>
      <c r="CNT228" s="158"/>
      <c r="CNU228" s="158"/>
      <c r="CNV228" s="158"/>
      <c r="CNW228" s="158"/>
      <c r="CNX228" s="158"/>
      <c r="CNY228" s="158"/>
      <c r="CNZ228" s="158"/>
      <c r="COA228" s="158"/>
      <c r="COB228" s="158"/>
      <c r="COC228" s="158"/>
      <c r="COD228" s="158"/>
      <c r="COE228" s="158"/>
      <c r="COF228" s="158"/>
      <c r="COG228" s="158"/>
      <c r="COH228" s="158"/>
      <c r="COI228" s="158"/>
      <c r="COJ228" s="158"/>
      <c r="COK228" s="158"/>
      <c r="COL228" s="158"/>
      <c r="COM228" s="158"/>
      <c r="CON228" s="158"/>
      <c r="COO228" s="158"/>
      <c r="COP228" s="158"/>
      <c r="COQ228" s="158"/>
      <c r="COR228" s="158"/>
      <c r="COS228" s="158"/>
      <c r="COT228" s="158"/>
      <c r="COU228" s="158"/>
      <c r="COV228" s="158"/>
      <c r="COW228" s="158"/>
      <c r="COX228" s="158"/>
      <c r="COY228" s="158"/>
      <c r="COZ228" s="158"/>
      <c r="CPA228" s="158"/>
      <c r="CPB228" s="158"/>
      <c r="CPC228" s="158"/>
      <c r="CPD228" s="158"/>
      <c r="CPE228" s="158"/>
      <c r="CPF228" s="158"/>
      <c r="CPG228" s="158"/>
      <c r="CPH228" s="158"/>
      <c r="CPI228" s="158"/>
      <c r="CPJ228" s="158"/>
      <c r="CPK228" s="158"/>
      <c r="CPL228" s="158"/>
      <c r="CPM228" s="158"/>
      <c r="CPN228" s="158"/>
      <c r="CPO228" s="158"/>
      <c r="CPP228" s="158"/>
      <c r="CPQ228" s="158"/>
      <c r="CPR228" s="158"/>
      <c r="CPS228" s="158"/>
      <c r="CPT228" s="158"/>
      <c r="CPU228" s="158"/>
      <c r="CPV228" s="158"/>
      <c r="CPW228" s="158"/>
      <c r="CPX228" s="158"/>
      <c r="CPY228" s="158"/>
      <c r="CPZ228" s="158"/>
      <c r="CQA228" s="158"/>
      <c r="CQB228" s="158"/>
      <c r="CQC228" s="158"/>
      <c r="CQD228" s="158"/>
      <c r="CQE228" s="158"/>
      <c r="CQF228" s="158"/>
      <c r="CQG228" s="158"/>
      <c r="CQH228" s="158"/>
      <c r="CQI228" s="158"/>
      <c r="CQJ228" s="158"/>
      <c r="CQK228" s="158"/>
      <c r="CQL228" s="158"/>
      <c r="CQM228" s="158"/>
      <c r="CQN228" s="158"/>
      <c r="CQO228" s="158"/>
      <c r="CQP228" s="158"/>
      <c r="CQQ228" s="158"/>
      <c r="CQR228" s="158"/>
      <c r="CQS228" s="158"/>
      <c r="CQT228" s="158"/>
      <c r="CQU228" s="158"/>
      <c r="CQV228" s="158"/>
      <c r="CQW228" s="158"/>
      <c r="CQX228" s="158"/>
      <c r="CQY228" s="158"/>
      <c r="CQZ228" s="158"/>
      <c r="CRA228" s="158"/>
      <c r="CRB228" s="158"/>
      <c r="CRC228" s="158"/>
      <c r="CRD228" s="158"/>
      <c r="CRE228" s="158"/>
      <c r="CRF228" s="158"/>
      <c r="CRG228" s="158"/>
      <c r="CRH228" s="158"/>
      <c r="CRI228" s="158"/>
      <c r="CRJ228" s="158"/>
      <c r="CRK228" s="158"/>
      <c r="CRL228" s="158"/>
      <c r="CRM228" s="158"/>
      <c r="CRN228" s="158"/>
      <c r="CRO228" s="158"/>
      <c r="CRP228" s="158"/>
      <c r="CRQ228" s="158"/>
      <c r="CRR228" s="158"/>
      <c r="CRS228" s="158"/>
      <c r="CRT228" s="158"/>
      <c r="CRU228" s="158"/>
      <c r="CRV228" s="158"/>
      <c r="CRW228" s="158"/>
      <c r="CRX228" s="158"/>
      <c r="CRY228" s="158"/>
      <c r="CRZ228" s="158"/>
      <c r="CSA228" s="158"/>
      <c r="CSB228" s="158"/>
      <c r="CSC228" s="158"/>
      <c r="CSD228" s="158"/>
      <c r="CSE228" s="158"/>
      <c r="CSF228" s="158"/>
      <c r="CSG228" s="158"/>
      <c r="CSH228" s="158"/>
      <c r="CSI228" s="158"/>
      <c r="CSJ228" s="158"/>
      <c r="CSK228" s="158"/>
      <c r="CSL228" s="158"/>
      <c r="CSM228" s="158"/>
      <c r="CSN228" s="158"/>
      <c r="CSO228" s="158"/>
      <c r="CSP228" s="158"/>
      <c r="CSQ228" s="158"/>
      <c r="CSR228" s="158"/>
      <c r="CSS228" s="158"/>
      <c r="CST228" s="158"/>
      <c r="CSU228" s="158"/>
      <c r="CSV228" s="158"/>
      <c r="CSW228" s="158"/>
      <c r="CSX228" s="158"/>
      <c r="CSY228" s="158"/>
      <c r="CSZ228" s="158"/>
      <c r="CTA228" s="158"/>
      <c r="CTB228" s="158"/>
      <c r="CTC228" s="158"/>
      <c r="CTD228" s="158"/>
      <c r="CTE228" s="158"/>
      <c r="CTF228" s="158"/>
      <c r="CTG228" s="158"/>
      <c r="CTH228" s="158"/>
      <c r="CTI228" s="158"/>
      <c r="CTJ228" s="158"/>
      <c r="CTK228" s="158"/>
      <c r="CTL228" s="158"/>
      <c r="CTM228" s="158"/>
      <c r="CTN228" s="158"/>
      <c r="CTO228" s="158"/>
      <c r="CTP228" s="158"/>
      <c r="CTQ228" s="158"/>
      <c r="CTR228" s="158"/>
      <c r="CTS228" s="158"/>
      <c r="CTT228" s="158"/>
      <c r="CTU228" s="158"/>
      <c r="CTV228" s="158"/>
      <c r="CTW228" s="158"/>
      <c r="CTX228" s="158"/>
      <c r="CTY228" s="158"/>
      <c r="CTZ228" s="158"/>
      <c r="CUA228" s="158"/>
      <c r="CUB228" s="158"/>
      <c r="CUC228" s="158"/>
      <c r="CUD228" s="158"/>
      <c r="CUE228" s="158"/>
      <c r="CUF228" s="158"/>
      <c r="CUG228" s="158"/>
      <c r="CUH228" s="158"/>
      <c r="CUI228" s="158"/>
      <c r="CUJ228" s="158"/>
      <c r="CUK228" s="158"/>
      <c r="CUL228" s="158"/>
      <c r="CUM228" s="158"/>
      <c r="CUN228" s="158"/>
      <c r="CUO228" s="158"/>
      <c r="CUP228" s="158"/>
      <c r="CUQ228" s="158"/>
      <c r="CUR228" s="158"/>
      <c r="CUS228" s="158"/>
      <c r="CUT228" s="158"/>
      <c r="CUU228" s="158"/>
      <c r="CUV228" s="158"/>
      <c r="CUW228" s="158"/>
      <c r="CUX228" s="158"/>
      <c r="CUY228" s="158"/>
      <c r="CUZ228" s="158"/>
      <c r="CVA228" s="158"/>
      <c r="CVB228" s="158"/>
      <c r="CVC228" s="158"/>
      <c r="CVD228" s="158"/>
      <c r="CVE228" s="158"/>
      <c r="CVF228" s="158"/>
      <c r="CVG228" s="158"/>
      <c r="CVH228" s="158"/>
      <c r="CVI228" s="158"/>
      <c r="CVJ228" s="158"/>
      <c r="CVK228" s="158"/>
      <c r="CVL228" s="158"/>
      <c r="CVM228" s="158"/>
      <c r="CVN228" s="158"/>
      <c r="CVO228" s="158"/>
      <c r="CVP228" s="158"/>
      <c r="CVQ228" s="158"/>
      <c r="CVR228" s="158"/>
      <c r="CVS228" s="158"/>
      <c r="CVT228" s="158"/>
      <c r="CVU228" s="158"/>
      <c r="CVV228" s="158"/>
      <c r="CVW228" s="158"/>
      <c r="CVX228" s="158"/>
      <c r="CVY228" s="158"/>
      <c r="CVZ228" s="158"/>
      <c r="CWA228" s="158"/>
      <c r="CWB228" s="158"/>
      <c r="CWC228" s="158"/>
      <c r="CWD228" s="158"/>
      <c r="CWE228" s="158"/>
      <c r="CWF228" s="158"/>
      <c r="CWG228" s="158"/>
      <c r="CWH228" s="158"/>
      <c r="CWI228" s="158"/>
      <c r="CWJ228" s="158"/>
      <c r="CWK228" s="158"/>
      <c r="CWL228" s="158"/>
      <c r="CWM228" s="158"/>
      <c r="CWN228" s="158"/>
      <c r="CWO228" s="158"/>
      <c r="CWP228" s="158"/>
      <c r="CWQ228" s="158"/>
      <c r="CWR228" s="158"/>
      <c r="CWS228" s="158"/>
      <c r="CWT228" s="158"/>
      <c r="CWU228" s="158"/>
      <c r="CWV228" s="158"/>
      <c r="CWW228" s="158"/>
      <c r="CWX228" s="158"/>
      <c r="CWY228" s="158"/>
      <c r="CWZ228" s="158"/>
      <c r="CXA228" s="158"/>
      <c r="CXB228" s="158"/>
      <c r="CXC228" s="158"/>
      <c r="CXD228" s="158"/>
      <c r="CXE228" s="158"/>
      <c r="CXF228" s="158"/>
      <c r="CXG228" s="158"/>
      <c r="CXH228" s="158"/>
      <c r="CXI228" s="158"/>
      <c r="CXJ228" s="158"/>
      <c r="CXK228" s="158"/>
      <c r="CXL228" s="158"/>
      <c r="CXM228" s="158"/>
      <c r="CXN228" s="158"/>
      <c r="CXO228" s="158"/>
      <c r="CXP228" s="158"/>
      <c r="CXQ228" s="158"/>
      <c r="CXR228" s="158"/>
      <c r="CXS228" s="158"/>
      <c r="CXT228" s="158"/>
      <c r="CXU228" s="158"/>
      <c r="CXV228" s="158"/>
      <c r="CXW228" s="158"/>
      <c r="CXX228" s="158"/>
      <c r="CXY228" s="158"/>
      <c r="CXZ228" s="158"/>
      <c r="CYA228" s="158"/>
      <c r="CYB228" s="158"/>
      <c r="CYC228" s="158"/>
      <c r="CYD228" s="158"/>
      <c r="CYE228" s="158"/>
      <c r="CYF228" s="158"/>
      <c r="CYG228" s="158"/>
      <c r="CYH228" s="158"/>
      <c r="CYI228" s="158"/>
      <c r="CYJ228" s="158"/>
      <c r="CYK228" s="158"/>
      <c r="CYL228" s="158"/>
      <c r="CYM228" s="158"/>
      <c r="CYN228" s="158"/>
      <c r="CYO228" s="158"/>
      <c r="CYP228" s="158"/>
      <c r="CYQ228" s="158"/>
      <c r="CYR228" s="158"/>
      <c r="CYS228" s="158"/>
      <c r="CYT228" s="158"/>
      <c r="CYU228" s="158"/>
      <c r="CYV228" s="158"/>
      <c r="CYW228" s="158"/>
      <c r="CYX228" s="158"/>
      <c r="CYY228" s="158"/>
      <c r="CYZ228" s="158"/>
      <c r="CZA228" s="158"/>
      <c r="CZB228" s="158"/>
      <c r="CZC228" s="158"/>
      <c r="CZD228" s="158"/>
      <c r="CZE228" s="158"/>
      <c r="CZF228" s="158"/>
      <c r="CZG228" s="158"/>
      <c r="CZH228" s="158"/>
      <c r="CZI228" s="158"/>
      <c r="CZJ228" s="158"/>
      <c r="CZK228" s="158"/>
      <c r="CZL228" s="158"/>
      <c r="CZM228" s="158"/>
      <c r="CZN228" s="158"/>
      <c r="CZO228" s="158"/>
      <c r="CZP228" s="158"/>
      <c r="CZQ228" s="158"/>
      <c r="CZR228" s="158"/>
      <c r="CZS228" s="158"/>
      <c r="CZT228" s="158"/>
      <c r="CZU228" s="158"/>
      <c r="CZV228" s="158"/>
      <c r="CZW228" s="158"/>
      <c r="CZX228" s="158"/>
      <c r="CZY228" s="158"/>
      <c r="CZZ228" s="158"/>
      <c r="DAA228" s="158"/>
      <c r="DAB228" s="158"/>
      <c r="DAC228" s="158"/>
      <c r="DAD228" s="158"/>
      <c r="DAE228" s="158"/>
      <c r="DAF228" s="158"/>
      <c r="DAG228" s="158"/>
      <c r="DAH228" s="158"/>
      <c r="DAI228" s="158"/>
      <c r="DAJ228" s="158"/>
      <c r="DAK228" s="158"/>
      <c r="DAL228" s="158"/>
      <c r="DAM228" s="158"/>
      <c r="DAN228" s="158"/>
      <c r="DAO228" s="158"/>
      <c r="DAP228" s="158"/>
      <c r="DAQ228" s="158"/>
      <c r="DAR228" s="158"/>
      <c r="DAS228" s="158"/>
      <c r="DAT228" s="158"/>
      <c r="DAU228" s="158"/>
      <c r="DAV228" s="158"/>
      <c r="DAW228" s="158"/>
      <c r="DAX228" s="158"/>
      <c r="DAY228" s="158"/>
      <c r="DAZ228" s="158"/>
      <c r="DBA228" s="158"/>
      <c r="DBB228" s="158"/>
      <c r="DBC228" s="158"/>
      <c r="DBD228" s="158"/>
      <c r="DBE228" s="158"/>
      <c r="DBF228" s="158"/>
      <c r="DBG228" s="158"/>
      <c r="DBH228" s="158"/>
      <c r="DBI228" s="158"/>
      <c r="DBJ228" s="158"/>
      <c r="DBK228" s="158"/>
      <c r="DBL228" s="158"/>
      <c r="DBM228" s="158"/>
      <c r="DBN228" s="158"/>
      <c r="DBO228" s="158"/>
      <c r="DBP228" s="158"/>
      <c r="DBQ228" s="158"/>
      <c r="DBR228" s="158"/>
      <c r="DBS228" s="158"/>
      <c r="DBT228" s="158"/>
      <c r="DBU228" s="158"/>
      <c r="DBV228" s="158"/>
      <c r="DBW228" s="158"/>
      <c r="DBX228" s="158"/>
      <c r="DBY228" s="158"/>
      <c r="DBZ228" s="158"/>
      <c r="DCA228" s="158"/>
      <c r="DCB228" s="158"/>
      <c r="DCC228" s="158"/>
      <c r="DCD228" s="158"/>
      <c r="DCE228" s="158"/>
      <c r="DCF228" s="158"/>
      <c r="DCG228" s="158"/>
      <c r="DCH228" s="158"/>
      <c r="DCI228" s="158"/>
      <c r="DCJ228" s="158"/>
      <c r="DCK228" s="158"/>
      <c r="DCL228" s="158"/>
      <c r="DCM228" s="158"/>
      <c r="DCN228" s="158"/>
      <c r="DCO228" s="158"/>
      <c r="DCP228" s="158"/>
      <c r="DCQ228" s="158"/>
      <c r="DCR228" s="158"/>
      <c r="DCS228" s="158"/>
      <c r="DCT228" s="158"/>
      <c r="DCU228" s="158"/>
      <c r="DCV228" s="158"/>
      <c r="DCW228" s="158"/>
      <c r="DCX228" s="158"/>
      <c r="DCY228" s="158"/>
      <c r="DCZ228" s="158"/>
      <c r="DDA228" s="158"/>
      <c r="DDB228" s="158"/>
      <c r="DDC228" s="158"/>
      <c r="DDD228" s="158"/>
      <c r="DDE228" s="158"/>
      <c r="DDF228" s="158"/>
      <c r="DDG228" s="158"/>
      <c r="DDH228" s="158"/>
      <c r="DDI228" s="158"/>
      <c r="DDJ228" s="158"/>
      <c r="DDK228" s="158"/>
      <c r="DDL228" s="158"/>
      <c r="DDM228" s="158"/>
      <c r="DDN228" s="158"/>
      <c r="DDO228" s="158"/>
      <c r="DDP228" s="158"/>
      <c r="DDQ228" s="158"/>
      <c r="DDR228" s="158"/>
      <c r="DDS228" s="158"/>
      <c r="DDT228" s="158"/>
      <c r="DDU228" s="158"/>
      <c r="DDV228" s="158"/>
      <c r="DDW228" s="158"/>
      <c r="DDX228" s="158"/>
      <c r="DDY228" s="158"/>
      <c r="DDZ228" s="158"/>
      <c r="DEA228" s="158"/>
      <c r="DEB228" s="158"/>
      <c r="DEC228" s="158"/>
      <c r="DED228" s="158"/>
      <c r="DEE228" s="158"/>
      <c r="DEF228" s="158"/>
      <c r="DEG228" s="158"/>
      <c r="DEH228" s="158"/>
      <c r="DEI228" s="158"/>
      <c r="DEJ228" s="158"/>
      <c r="DEK228" s="158"/>
      <c r="DEL228" s="158"/>
      <c r="DEM228" s="158"/>
      <c r="DEN228" s="158"/>
      <c r="DEO228" s="158"/>
      <c r="DEP228" s="158"/>
      <c r="DEQ228" s="158"/>
      <c r="DER228" s="158"/>
      <c r="DES228" s="158"/>
      <c r="DET228" s="158"/>
      <c r="DEU228" s="158"/>
      <c r="DEV228" s="158"/>
      <c r="DEW228" s="158"/>
      <c r="DEX228" s="158"/>
      <c r="DEY228" s="158"/>
      <c r="DEZ228" s="158"/>
      <c r="DFA228" s="158"/>
      <c r="DFB228" s="158"/>
      <c r="DFC228" s="158"/>
      <c r="DFD228" s="158"/>
      <c r="DFE228" s="158"/>
      <c r="DFF228" s="158"/>
      <c r="DFG228" s="158"/>
      <c r="DFH228" s="158"/>
      <c r="DFI228" s="158"/>
      <c r="DFJ228" s="158"/>
      <c r="DFK228" s="158"/>
      <c r="DFL228" s="158"/>
      <c r="DFM228" s="158"/>
      <c r="DFN228" s="158"/>
      <c r="DFO228" s="158"/>
      <c r="DFP228" s="158"/>
      <c r="DFQ228" s="158"/>
      <c r="DFR228" s="158"/>
      <c r="DFS228" s="158"/>
      <c r="DFT228" s="158"/>
      <c r="DFU228" s="158"/>
      <c r="DFV228" s="158"/>
      <c r="DFW228" s="158"/>
      <c r="DFX228" s="158"/>
      <c r="DFY228" s="158"/>
      <c r="DFZ228" s="158"/>
      <c r="DGA228" s="158"/>
      <c r="DGB228" s="158"/>
      <c r="DGC228" s="158"/>
      <c r="DGD228" s="158"/>
      <c r="DGE228" s="158"/>
      <c r="DGF228" s="158"/>
      <c r="DGG228" s="158"/>
      <c r="DGH228" s="158"/>
      <c r="DGI228" s="158"/>
      <c r="DGJ228" s="158"/>
      <c r="DGK228" s="158"/>
      <c r="DGL228" s="158"/>
      <c r="DGM228" s="158"/>
      <c r="DGN228" s="158"/>
      <c r="DGO228" s="158"/>
      <c r="DGP228" s="158"/>
      <c r="DGQ228" s="158"/>
      <c r="DGR228" s="158"/>
      <c r="DGS228" s="158"/>
      <c r="DGT228" s="158"/>
      <c r="DGU228" s="158"/>
      <c r="DGV228" s="158"/>
      <c r="DGW228" s="158"/>
      <c r="DGX228" s="158"/>
      <c r="DGY228" s="158"/>
      <c r="DGZ228" s="158"/>
      <c r="DHA228" s="158"/>
      <c r="DHB228" s="158"/>
      <c r="DHC228" s="158"/>
      <c r="DHD228" s="158"/>
      <c r="DHE228" s="158"/>
      <c r="DHF228" s="158"/>
      <c r="DHG228" s="158"/>
      <c r="DHH228" s="158"/>
      <c r="DHI228" s="158"/>
      <c r="DHJ228" s="158"/>
      <c r="DHK228" s="158"/>
      <c r="DHL228" s="158"/>
      <c r="DHM228" s="158"/>
      <c r="DHN228" s="158"/>
      <c r="DHO228" s="158"/>
      <c r="DHP228" s="158"/>
      <c r="DHQ228" s="158"/>
      <c r="DHR228" s="158"/>
      <c r="DHS228" s="158"/>
      <c r="DHT228" s="158"/>
      <c r="DHU228" s="158"/>
      <c r="DHV228" s="158"/>
      <c r="DHW228" s="158"/>
      <c r="DHX228" s="158"/>
      <c r="DHY228" s="158"/>
      <c r="DHZ228" s="158"/>
      <c r="DIA228" s="158"/>
      <c r="DIB228" s="158"/>
      <c r="DIC228" s="158"/>
      <c r="DID228" s="158"/>
      <c r="DIE228" s="158"/>
      <c r="DIF228" s="158"/>
      <c r="DIG228" s="158"/>
      <c r="DIH228" s="158"/>
      <c r="DII228" s="158"/>
      <c r="DIJ228" s="158"/>
      <c r="DIK228" s="158"/>
      <c r="DIL228" s="158"/>
      <c r="DIM228" s="158"/>
      <c r="DIN228" s="158"/>
      <c r="DIO228" s="158"/>
      <c r="DIP228" s="158"/>
      <c r="DIQ228" s="158"/>
      <c r="DIR228" s="158"/>
      <c r="DIS228" s="158"/>
      <c r="DIT228" s="158"/>
      <c r="DIU228" s="158"/>
      <c r="DIV228" s="158"/>
      <c r="DIW228" s="158"/>
      <c r="DIX228" s="158"/>
      <c r="DIY228" s="158"/>
      <c r="DIZ228" s="158"/>
      <c r="DJA228" s="158"/>
      <c r="DJB228" s="158"/>
      <c r="DJC228" s="158"/>
      <c r="DJD228" s="158"/>
      <c r="DJE228" s="158"/>
      <c r="DJF228" s="158"/>
      <c r="DJG228" s="158"/>
      <c r="DJH228" s="158"/>
      <c r="DJI228" s="158"/>
      <c r="DJJ228" s="158"/>
      <c r="DJK228" s="158"/>
      <c r="DJL228" s="158"/>
      <c r="DJM228" s="158"/>
      <c r="DJN228" s="158"/>
      <c r="DJO228" s="158"/>
      <c r="DJP228" s="158"/>
      <c r="DJQ228" s="158"/>
      <c r="DJR228" s="158"/>
      <c r="DJS228" s="158"/>
      <c r="DJT228" s="158"/>
      <c r="DJU228" s="158"/>
      <c r="DJV228" s="158"/>
      <c r="DJW228" s="158"/>
      <c r="DJX228" s="158"/>
      <c r="DJY228" s="158"/>
      <c r="DJZ228" s="158"/>
      <c r="DKA228" s="158"/>
      <c r="DKB228" s="158"/>
      <c r="DKC228" s="158"/>
      <c r="DKD228" s="158"/>
      <c r="DKE228" s="158"/>
      <c r="DKF228" s="158"/>
      <c r="DKG228" s="158"/>
      <c r="DKH228" s="158"/>
      <c r="DKI228" s="158"/>
      <c r="DKJ228" s="158"/>
      <c r="DKK228" s="158"/>
      <c r="DKL228" s="158"/>
      <c r="DKM228" s="158"/>
      <c r="DKN228" s="158"/>
      <c r="DKO228" s="158"/>
      <c r="DKP228" s="158"/>
      <c r="DKQ228" s="158"/>
      <c r="DKR228" s="158"/>
      <c r="DKS228" s="158"/>
      <c r="DKT228" s="158"/>
      <c r="DKU228" s="158"/>
      <c r="DKV228" s="158"/>
      <c r="DKW228" s="158"/>
      <c r="DKX228" s="158"/>
      <c r="DKY228" s="158"/>
      <c r="DKZ228" s="158"/>
      <c r="DLA228" s="158"/>
      <c r="DLB228" s="158"/>
      <c r="DLC228" s="158"/>
      <c r="DLD228" s="158"/>
      <c r="DLE228" s="158"/>
      <c r="DLF228" s="158"/>
      <c r="DLG228" s="158"/>
      <c r="DLH228" s="158"/>
      <c r="DLI228" s="158"/>
      <c r="DLJ228" s="158"/>
      <c r="DLK228" s="158"/>
      <c r="DLL228" s="158"/>
      <c r="DLM228" s="158"/>
      <c r="DLN228" s="158"/>
      <c r="DLO228" s="158"/>
      <c r="DLP228" s="158"/>
      <c r="DLQ228" s="158"/>
      <c r="DLR228" s="158"/>
      <c r="DLS228" s="158"/>
      <c r="DLT228" s="158"/>
      <c r="DLU228" s="158"/>
      <c r="DLV228" s="158"/>
      <c r="DLW228" s="158"/>
      <c r="DLX228" s="158"/>
      <c r="DLY228" s="158"/>
      <c r="DLZ228" s="158"/>
      <c r="DMA228" s="158"/>
      <c r="DMB228" s="158"/>
      <c r="DMC228" s="158"/>
      <c r="DMD228" s="158"/>
      <c r="DME228" s="158"/>
      <c r="DMF228" s="158"/>
      <c r="DMG228" s="158"/>
      <c r="DMH228" s="158"/>
      <c r="DMI228" s="158"/>
      <c r="DMJ228" s="158"/>
      <c r="DMK228" s="158"/>
      <c r="DML228" s="158"/>
      <c r="DMM228" s="158"/>
      <c r="DMN228" s="158"/>
      <c r="DMO228" s="158"/>
      <c r="DMP228" s="158"/>
      <c r="DMQ228" s="158"/>
      <c r="DMR228" s="158"/>
      <c r="DMS228" s="158"/>
      <c r="DMT228" s="158"/>
      <c r="DMU228" s="158"/>
      <c r="DMV228" s="158"/>
      <c r="DMW228" s="158"/>
      <c r="DMX228" s="158"/>
      <c r="DMY228" s="158"/>
      <c r="DMZ228" s="158"/>
      <c r="DNA228" s="158"/>
      <c r="DNB228" s="158"/>
      <c r="DNC228" s="158"/>
      <c r="DND228" s="158"/>
      <c r="DNE228" s="158"/>
      <c r="DNF228" s="158"/>
      <c r="DNG228" s="158"/>
      <c r="DNH228" s="158"/>
      <c r="DNI228" s="158"/>
      <c r="DNJ228" s="158"/>
      <c r="DNK228" s="158"/>
      <c r="DNL228" s="158"/>
      <c r="DNM228" s="158"/>
      <c r="DNN228" s="158"/>
      <c r="DNO228" s="158"/>
      <c r="DNP228" s="158"/>
      <c r="DNQ228" s="158"/>
      <c r="DNR228" s="158"/>
      <c r="DNS228" s="158"/>
      <c r="DNT228" s="158"/>
      <c r="DNU228" s="158"/>
      <c r="DNV228" s="158"/>
      <c r="DNW228" s="158"/>
      <c r="DNX228" s="158"/>
      <c r="DNY228" s="158"/>
      <c r="DNZ228" s="158"/>
      <c r="DOA228" s="158"/>
      <c r="DOB228" s="158"/>
      <c r="DOC228" s="158"/>
      <c r="DOD228" s="158"/>
      <c r="DOE228" s="158"/>
      <c r="DOF228" s="158"/>
      <c r="DOG228" s="158"/>
      <c r="DOH228" s="158"/>
      <c r="DOI228" s="158"/>
      <c r="DOJ228" s="158"/>
      <c r="DOK228" s="158"/>
      <c r="DOL228" s="158"/>
      <c r="DOM228" s="158"/>
      <c r="DON228" s="158"/>
      <c r="DOO228" s="158"/>
      <c r="DOP228" s="158"/>
      <c r="DOQ228" s="158"/>
      <c r="DOR228" s="158"/>
      <c r="DOS228" s="158"/>
      <c r="DOT228" s="158"/>
      <c r="DOU228" s="158"/>
      <c r="DOV228" s="158"/>
      <c r="DOW228" s="158"/>
      <c r="DOX228" s="158"/>
      <c r="DOY228" s="158"/>
      <c r="DOZ228" s="158"/>
      <c r="DPA228" s="158"/>
      <c r="DPB228" s="158"/>
      <c r="DPC228" s="158"/>
      <c r="DPD228" s="158"/>
      <c r="DPE228" s="158"/>
      <c r="DPF228" s="158"/>
      <c r="DPG228" s="158"/>
      <c r="DPH228" s="158"/>
      <c r="DPI228" s="158"/>
      <c r="DPJ228" s="158"/>
      <c r="DPK228" s="158"/>
      <c r="DPL228" s="158"/>
      <c r="DPM228" s="158"/>
      <c r="DPN228" s="158"/>
      <c r="DPO228" s="158"/>
      <c r="DPP228" s="158"/>
      <c r="DPQ228" s="158"/>
      <c r="DPR228" s="158"/>
      <c r="DPS228" s="158"/>
      <c r="DPT228" s="158"/>
      <c r="DPU228" s="158"/>
      <c r="DPV228" s="158"/>
      <c r="DPW228" s="158"/>
      <c r="DPX228" s="158"/>
      <c r="DPY228" s="158"/>
      <c r="DPZ228" s="158"/>
      <c r="DQA228" s="158"/>
      <c r="DQB228" s="158"/>
      <c r="DQC228" s="158"/>
      <c r="DQD228" s="158"/>
      <c r="DQE228" s="158"/>
      <c r="DQF228" s="158"/>
      <c r="DQG228" s="158"/>
      <c r="DQH228" s="158"/>
      <c r="DQI228" s="158"/>
      <c r="DQJ228" s="158"/>
      <c r="DQK228" s="158"/>
      <c r="DQL228" s="158"/>
      <c r="DQM228" s="158"/>
      <c r="DQN228" s="158"/>
      <c r="DQO228" s="158"/>
      <c r="DQP228" s="158"/>
      <c r="DQQ228" s="158"/>
      <c r="DQR228" s="158"/>
      <c r="DQS228" s="158"/>
      <c r="DQT228" s="158"/>
      <c r="DQU228" s="158"/>
      <c r="DQV228" s="158"/>
      <c r="DQW228" s="158"/>
      <c r="DQX228" s="158"/>
      <c r="DQY228" s="158"/>
      <c r="DQZ228" s="158"/>
      <c r="DRA228" s="158"/>
      <c r="DRB228" s="158"/>
      <c r="DRC228" s="158"/>
      <c r="DRD228" s="158"/>
      <c r="DRE228" s="158"/>
      <c r="DRF228" s="158"/>
      <c r="DRG228" s="158"/>
      <c r="DRH228" s="158"/>
      <c r="DRI228" s="158"/>
      <c r="DRJ228" s="158"/>
      <c r="DRK228" s="158"/>
      <c r="DRL228" s="158"/>
      <c r="DRM228" s="158"/>
      <c r="DRN228" s="158"/>
      <c r="DRO228" s="158"/>
      <c r="DRP228" s="158"/>
      <c r="DRQ228" s="158"/>
      <c r="DRR228" s="158"/>
      <c r="DRS228" s="158"/>
      <c r="DRT228" s="158"/>
      <c r="DRU228" s="158"/>
      <c r="DRV228" s="158"/>
      <c r="DRW228" s="158"/>
      <c r="DRX228" s="158"/>
      <c r="DRY228" s="158"/>
      <c r="DRZ228" s="158"/>
      <c r="DSA228" s="158"/>
      <c r="DSB228" s="158"/>
      <c r="DSC228" s="158"/>
      <c r="DSD228" s="158"/>
      <c r="DSE228" s="158"/>
      <c r="DSF228" s="158"/>
      <c r="DSG228" s="158"/>
      <c r="DSH228" s="158"/>
      <c r="DSI228" s="158"/>
      <c r="DSJ228" s="158"/>
      <c r="DSK228" s="158"/>
      <c r="DSL228" s="158"/>
      <c r="DSM228" s="158"/>
      <c r="DSN228" s="158"/>
      <c r="DSO228" s="158"/>
      <c r="DSP228" s="158"/>
      <c r="DSQ228" s="158"/>
      <c r="DSR228" s="158"/>
      <c r="DSS228" s="158"/>
      <c r="DST228" s="158"/>
      <c r="DSU228" s="158"/>
      <c r="DSV228" s="158"/>
      <c r="DSW228" s="158"/>
      <c r="DSX228" s="158"/>
      <c r="DSY228" s="158"/>
      <c r="DSZ228" s="158"/>
      <c r="DTA228" s="158"/>
      <c r="DTB228" s="158"/>
      <c r="DTC228" s="158"/>
      <c r="DTD228" s="158"/>
      <c r="DTE228" s="158"/>
      <c r="DTF228" s="158"/>
      <c r="DTG228" s="158"/>
      <c r="DTH228" s="158"/>
      <c r="DTI228" s="158"/>
      <c r="DTJ228" s="158"/>
      <c r="DTK228" s="158"/>
      <c r="DTL228" s="158"/>
      <c r="DTM228" s="158"/>
      <c r="DTN228" s="158"/>
      <c r="DTO228" s="158"/>
      <c r="DTP228" s="158"/>
      <c r="DTQ228" s="158"/>
      <c r="DTR228" s="158"/>
      <c r="DTS228" s="158"/>
      <c r="DTT228" s="158"/>
      <c r="DTU228" s="158"/>
      <c r="DTV228" s="158"/>
      <c r="DTW228" s="158"/>
      <c r="DTX228" s="158"/>
      <c r="DTY228" s="158"/>
      <c r="DTZ228" s="158"/>
      <c r="DUA228" s="158"/>
      <c r="DUB228" s="158"/>
      <c r="DUC228" s="158"/>
      <c r="DUD228" s="158"/>
      <c r="DUE228" s="158"/>
      <c r="DUF228" s="158"/>
      <c r="DUG228" s="158"/>
      <c r="DUH228" s="158"/>
      <c r="DUI228" s="158"/>
      <c r="DUJ228" s="158"/>
      <c r="DUK228" s="158"/>
      <c r="DUL228" s="158"/>
      <c r="DUM228" s="158"/>
      <c r="DUN228" s="158"/>
      <c r="DUO228" s="158"/>
      <c r="DUP228" s="158"/>
      <c r="DUQ228" s="158"/>
      <c r="DUR228" s="158"/>
      <c r="DUS228" s="158"/>
      <c r="DUT228" s="158"/>
      <c r="DUU228" s="158"/>
      <c r="DUV228" s="158"/>
      <c r="DUW228" s="158"/>
      <c r="DUX228" s="158"/>
      <c r="DUY228" s="158"/>
      <c r="DUZ228" s="158"/>
      <c r="DVA228" s="158"/>
      <c r="DVB228" s="158"/>
      <c r="DVC228" s="158"/>
      <c r="DVD228" s="158"/>
      <c r="DVE228" s="158"/>
      <c r="DVF228" s="158"/>
      <c r="DVG228" s="158"/>
      <c r="DVH228" s="158"/>
      <c r="DVI228" s="158"/>
      <c r="DVJ228" s="158"/>
      <c r="DVK228" s="158"/>
      <c r="DVL228" s="158"/>
      <c r="DVM228" s="158"/>
      <c r="DVN228" s="158"/>
      <c r="DVO228" s="158"/>
      <c r="DVP228" s="158"/>
      <c r="DVQ228" s="158"/>
      <c r="DVR228" s="158"/>
      <c r="DVS228" s="158"/>
      <c r="DVT228" s="158"/>
      <c r="DVU228" s="158"/>
      <c r="DVV228" s="158"/>
      <c r="DVW228" s="158"/>
      <c r="DVX228" s="158"/>
      <c r="DVY228" s="158"/>
      <c r="DVZ228" s="158"/>
      <c r="DWA228" s="158"/>
      <c r="DWB228" s="158"/>
      <c r="DWC228" s="158"/>
      <c r="DWD228" s="158"/>
      <c r="DWE228" s="158"/>
      <c r="DWF228" s="158"/>
      <c r="DWG228" s="158"/>
      <c r="DWH228" s="158"/>
      <c r="DWI228" s="158"/>
      <c r="DWJ228" s="158"/>
      <c r="DWK228" s="158"/>
      <c r="DWL228" s="158"/>
      <c r="DWM228" s="158"/>
      <c r="DWN228" s="158"/>
      <c r="DWO228" s="158"/>
      <c r="DWP228" s="158"/>
      <c r="DWQ228" s="158"/>
      <c r="DWR228" s="158"/>
      <c r="DWS228" s="158"/>
      <c r="DWT228" s="158"/>
      <c r="DWU228" s="158"/>
      <c r="DWV228" s="158"/>
      <c r="DWW228" s="158"/>
      <c r="DWX228" s="158"/>
      <c r="DWY228" s="158"/>
      <c r="DWZ228" s="158"/>
      <c r="DXA228" s="158"/>
      <c r="DXB228" s="158"/>
      <c r="DXC228" s="158"/>
      <c r="DXD228" s="158"/>
      <c r="DXE228" s="158"/>
      <c r="DXF228" s="158"/>
      <c r="DXG228" s="158"/>
      <c r="DXH228" s="158"/>
      <c r="DXI228" s="158"/>
      <c r="DXJ228" s="158"/>
      <c r="DXK228" s="158"/>
      <c r="DXL228" s="158"/>
      <c r="DXM228" s="158"/>
      <c r="DXN228" s="158"/>
      <c r="DXO228" s="158"/>
      <c r="DXP228" s="158"/>
      <c r="DXQ228" s="158"/>
      <c r="DXR228" s="158"/>
      <c r="DXS228" s="158"/>
      <c r="DXT228" s="158"/>
      <c r="DXU228" s="158"/>
      <c r="DXV228" s="158"/>
      <c r="DXW228" s="158"/>
      <c r="DXX228" s="158"/>
      <c r="DXY228" s="158"/>
      <c r="DXZ228" s="158"/>
      <c r="DYA228" s="158"/>
      <c r="DYB228" s="158"/>
      <c r="DYC228" s="158"/>
      <c r="DYD228" s="158"/>
      <c r="DYE228" s="158"/>
      <c r="DYF228" s="158"/>
      <c r="DYG228" s="158"/>
      <c r="DYH228" s="158"/>
      <c r="DYI228" s="158"/>
      <c r="DYJ228" s="158"/>
      <c r="DYK228" s="158"/>
      <c r="DYL228" s="158"/>
      <c r="DYM228" s="158"/>
      <c r="DYN228" s="158"/>
      <c r="DYO228" s="158"/>
      <c r="DYP228" s="158"/>
      <c r="DYQ228" s="158"/>
      <c r="DYR228" s="158"/>
      <c r="DYS228" s="158"/>
      <c r="DYT228" s="158"/>
      <c r="DYU228" s="158"/>
      <c r="DYV228" s="158"/>
      <c r="DYW228" s="158"/>
      <c r="DYX228" s="158"/>
      <c r="DYY228" s="158"/>
      <c r="DYZ228" s="158"/>
      <c r="DZA228" s="158"/>
      <c r="DZB228" s="158"/>
      <c r="DZC228" s="158"/>
      <c r="DZD228" s="158"/>
      <c r="DZE228" s="158"/>
      <c r="DZF228" s="158"/>
      <c r="DZG228" s="158"/>
      <c r="DZH228" s="158"/>
      <c r="DZI228" s="158"/>
      <c r="DZJ228" s="158"/>
      <c r="DZK228" s="158"/>
      <c r="DZL228" s="158"/>
      <c r="DZM228" s="158"/>
      <c r="DZN228" s="158"/>
      <c r="DZO228" s="158"/>
      <c r="DZP228" s="158"/>
      <c r="DZQ228" s="158"/>
      <c r="DZR228" s="158"/>
      <c r="DZS228" s="158"/>
      <c r="DZT228" s="158"/>
      <c r="DZU228" s="158"/>
      <c r="DZV228" s="158"/>
      <c r="DZW228" s="158"/>
      <c r="DZX228" s="158"/>
      <c r="DZY228" s="158"/>
      <c r="DZZ228" s="158"/>
      <c r="EAA228" s="158"/>
      <c r="EAB228" s="158"/>
      <c r="EAC228" s="158"/>
      <c r="EAD228" s="158"/>
      <c r="EAE228" s="158"/>
      <c r="EAF228" s="158"/>
      <c r="EAG228" s="158"/>
      <c r="EAH228" s="158"/>
      <c r="EAI228" s="158"/>
      <c r="EAJ228" s="158"/>
      <c r="EAK228" s="158"/>
      <c r="EAL228" s="158"/>
      <c r="EAM228" s="158"/>
      <c r="EAN228" s="158"/>
      <c r="EAO228" s="158"/>
      <c r="EAP228" s="158"/>
      <c r="EAQ228" s="158"/>
      <c r="EAR228" s="158"/>
      <c r="EAS228" s="158"/>
      <c r="EAT228" s="158"/>
      <c r="EAU228" s="158"/>
      <c r="EAV228" s="158"/>
      <c r="EAW228" s="158"/>
      <c r="EAX228" s="158"/>
      <c r="EAY228" s="158"/>
      <c r="EAZ228" s="158"/>
      <c r="EBA228" s="158"/>
      <c r="EBB228" s="158"/>
      <c r="EBC228" s="158"/>
      <c r="EBD228" s="158"/>
      <c r="EBE228" s="158"/>
      <c r="EBF228" s="158"/>
      <c r="EBG228" s="158"/>
      <c r="EBH228" s="158"/>
      <c r="EBI228" s="158"/>
      <c r="EBJ228" s="158"/>
      <c r="EBK228" s="158"/>
      <c r="EBL228" s="158"/>
      <c r="EBM228" s="158"/>
      <c r="EBN228" s="158"/>
      <c r="EBO228" s="158"/>
      <c r="EBP228" s="158"/>
      <c r="EBQ228" s="158"/>
      <c r="EBR228" s="158"/>
      <c r="EBS228" s="158"/>
      <c r="EBT228" s="158"/>
      <c r="EBU228" s="158"/>
      <c r="EBV228" s="158"/>
      <c r="EBW228" s="158"/>
      <c r="EBX228" s="158"/>
      <c r="EBY228" s="158"/>
      <c r="EBZ228" s="158"/>
      <c r="ECA228" s="158"/>
      <c r="ECB228" s="158"/>
      <c r="ECC228" s="158"/>
      <c r="ECD228" s="158"/>
      <c r="ECE228" s="158"/>
      <c r="ECF228" s="158"/>
      <c r="ECG228" s="158"/>
      <c r="ECH228" s="158"/>
      <c r="ECI228" s="158"/>
      <c r="ECJ228" s="158"/>
      <c r="ECK228" s="158"/>
      <c r="ECL228" s="158"/>
      <c r="ECM228" s="158"/>
      <c r="ECN228" s="158"/>
      <c r="ECO228" s="158"/>
      <c r="ECP228" s="158"/>
      <c r="ECQ228" s="158"/>
      <c r="ECR228" s="158"/>
      <c r="ECS228" s="158"/>
      <c r="ECT228" s="158"/>
      <c r="ECU228" s="158"/>
      <c r="ECV228" s="158"/>
      <c r="ECW228" s="158"/>
      <c r="ECX228" s="158"/>
      <c r="ECY228" s="158"/>
      <c r="ECZ228" s="158"/>
      <c r="EDA228" s="158"/>
      <c r="EDB228" s="158"/>
      <c r="EDC228" s="158"/>
      <c r="EDD228" s="158"/>
      <c r="EDE228" s="158"/>
      <c r="EDF228" s="158"/>
      <c r="EDG228" s="158"/>
      <c r="EDH228" s="158"/>
      <c r="EDI228" s="158"/>
      <c r="EDJ228" s="158"/>
      <c r="EDK228" s="158"/>
      <c r="EDL228" s="158"/>
      <c r="EDM228" s="158"/>
      <c r="EDN228" s="158"/>
      <c r="EDO228" s="158"/>
      <c r="EDP228" s="158"/>
      <c r="EDQ228" s="158"/>
      <c r="EDR228" s="158"/>
      <c r="EDS228" s="158"/>
      <c r="EDT228" s="158"/>
      <c r="EDU228" s="158"/>
      <c r="EDV228" s="158"/>
      <c r="EDW228" s="158"/>
      <c r="EDX228" s="158"/>
      <c r="EDY228" s="158"/>
      <c r="EDZ228" s="158"/>
      <c r="EEA228" s="158"/>
      <c r="EEB228" s="158"/>
      <c r="EEC228" s="158"/>
      <c r="EED228" s="158"/>
      <c r="EEE228" s="158"/>
      <c r="EEF228" s="158"/>
      <c r="EEG228" s="158"/>
      <c r="EEH228" s="158"/>
      <c r="EEI228" s="158"/>
      <c r="EEJ228" s="158"/>
      <c r="EEK228" s="158"/>
      <c r="EEL228" s="158"/>
      <c r="EEM228" s="158"/>
      <c r="EEN228" s="158"/>
      <c r="EEO228" s="158"/>
      <c r="EEP228" s="158"/>
      <c r="EEQ228" s="158"/>
      <c r="EER228" s="158"/>
      <c r="EES228" s="158"/>
      <c r="EET228" s="158"/>
      <c r="EEU228" s="158"/>
      <c r="EEV228" s="158"/>
      <c r="EEW228" s="158"/>
      <c r="EEX228" s="158"/>
      <c r="EEY228" s="158"/>
      <c r="EEZ228" s="158"/>
      <c r="EFA228" s="158"/>
      <c r="EFB228" s="158"/>
      <c r="EFC228" s="158"/>
      <c r="EFD228" s="158"/>
      <c r="EFE228" s="158"/>
      <c r="EFF228" s="158"/>
      <c r="EFG228" s="158"/>
      <c r="EFH228" s="158"/>
      <c r="EFI228" s="158"/>
      <c r="EFJ228" s="158"/>
      <c r="EFK228" s="158"/>
      <c r="EFL228" s="158"/>
      <c r="EFM228" s="158"/>
      <c r="EFN228" s="158"/>
      <c r="EFO228" s="158"/>
      <c r="EFP228" s="158"/>
      <c r="EFQ228" s="158"/>
      <c r="EFR228" s="158"/>
      <c r="EFS228" s="158"/>
      <c r="EFT228" s="158"/>
      <c r="EFU228" s="158"/>
      <c r="EFV228" s="158"/>
      <c r="EFW228" s="158"/>
      <c r="EFX228" s="158"/>
      <c r="EFY228" s="158"/>
      <c r="EFZ228" s="158"/>
      <c r="EGA228" s="158"/>
      <c r="EGB228" s="158"/>
      <c r="EGC228" s="158"/>
      <c r="EGD228" s="158"/>
      <c r="EGE228" s="158"/>
      <c r="EGF228" s="158"/>
      <c r="EGG228" s="158"/>
      <c r="EGH228" s="158"/>
      <c r="EGI228" s="158"/>
      <c r="EGJ228" s="158"/>
      <c r="EGK228" s="158"/>
      <c r="EGL228" s="158"/>
      <c r="EGM228" s="158"/>
      <c r="EGN228" s="158"/>
      <c r="EGO228" s="158"/>
      <c r="EGP228" s="158"/>
      <c r="EGQ228" s="158"/>
      <c r="EGR228" s="158"/>
      <c r="EGS228" s="158"/>
      <c r="EGT228" s="158"/>
      <c r="EGU228" s="158"/>
      <c r="EGV228" s="158"/>
      <c r="EGW228" s="158"/>
      <c r="EGX228" s="158"/>
      <c r="EGY228" s="158"/>
      <c r="EGZ228" s="158"/>
      <c r="EHA228" s="158"/>
      <c r="EHB228" s="158"/>
      <c r="EHC228" s="158"/>
      <c r="EHD228" s="158"/>
      <c r="EHE228" s="158"/>
      <c r="EHF228" s="158"/>
      <c r="EHG228" s="158"/>
      <c r="EHH228" s="158"/>
      <c r="EHI228" s="158"/>
      <c r="EHJ228" s="158"/>
      <c r="EHK228" s="158"/>
      <c r="EHL228" s="158"/>
      <c r="EHM228" s="158"/>
      <c r="EHN228" s="158"/>
      <c r="EHO228" s="158"/>
      <c r="EHP228" s="158"/>
      <c r="EHQ228" s="158"/>
      <c r="EHR228" s="158"/>
      <c r="EHS228" s="158"/>
      <c r="EHT228" s="158"/>
      <c r="EHU228" s="158"/>
      <c r="EHV228" s="158"/>
      <c r="EHW228" s="158"/>
      <c r="EHX228" s="158"/>
      <c r="EHY228" s="158"/>
      <c r="EHZ228" s="158"/>
      <c r="EIA228" s="158"/>
      <c r="EIB228" s="158"/>
      <c r="EIC228" s="158"/>
      <c r="EID228" s="158"/>
      <c r="EIE228" s="158"/>
      <c r="EIF228" s="158"/>
      <c r="EIG228" s="158"/>
      <c r="EIH228" s="158"/>
      <c r="EII228" s="158"/>
      <c r="EIJ228" s="158"/>
      <c r="EIK228" s="158"/>
      <c r="EIL228" s="158"/>
      <c r="EIM228" s="158"/>
      <c r="EIN228" s="158"/>
      <c r="EIO228" s="158"/>
      <c r="EIP228" s="158"/>
      <c r="EIQ228" s="158"/>
      <c r="EIR228" s="158"/>
      <c r="EIS228" s="158"/>
      <c r="EIT228" s="158"/>
      <c r="EIU228" s="158"/>
      <c r="EIV228" s="158"/>
      <c r="EIW228" s="158"/>
      <c r="EIX228" s="158"/>
      <c r="EIY228" s="158"/>
      <c r="EIZ228" s="158"/>
      <c r="EJA228" s="158"/>
      <c r="EJB228" s="158"/>
      <c r="EJC228" s="158"/>
      <c r="EJD228" s="158"/>
      <c r="EJE228" s="158"/>
      <c r="EJF228" s="158"/>
      <c r="EJG228" s="158"/>
      <c r="EJH228" s="158"/>
      <c r="EJI228" s="158"/>
      <c r="EJJ228" s="158"/>
      <c r="EJK228" s="158"/>
      <c r="EJL228" s="158"/>
      <c r="EJM228" s="158"/>
      <c r="EJN228" s="158"/>
      <c r="EJO228" s="158"/>
      <c r="EJP228" s="158"/>
      <c r="EJQ228" s="158"/>
      <c r="EJR228" s="158"/>
      <c r="EJS228" s="158"/>
      <c r="EJT228" s="158"/>
      <c r="EJU228" s="158"/>
      <c r="EJV228" s="158"/>
      <c r="EJW228" s="158"/>
      <c r="EJX228" s="158"/>
      <c r="EJY228" s="158"/>
      <c r="EJZ228" s="158"/>
      <c r="EKA228" s="158"/>
      <c r="EKB228" s="158"/>
      <c r="EKC228" s="158"/>
      <c r="EKD228" s="158"/>
      <c r="EKE228" s="158"/>
      <c r="EKF228" s="158"/>
      <c r="EKG228" s="158"/>
      <c r="EKH228" s="158"/>
      <c r="EKI228" s="158"/>
      <c r="EKJ228" s="158"/>
      <c r="EKK228" s="158"/>
      <c r="EKL228" s="158"/>
      <c r="EKM228" s="158"/>
      <c r="EKN228" s="158"/>
      <c r="EKO228" s="158"/>
      <c r="EKP228" s="158"/>
      <c r="EKQ228" s="158"/>
      <c r="EKR228" s="158"/>
      <c r="EKS228" s="158"/>
      <c r="EKT228" s="158"/>
      <c r="EKU228" s="158"/>
      <c r="EKV228" s="158"/>
      <c r="EKW228" s="158"/>
      <c r="EKX228" s="158"/>
      <c r="EKY228" s="158"/>
      <c r="EKZ228" s="158"/>
      <c r="ELA228" s="158"/>
      <c r="ELB228" s="158"/>
      <c r="ELC228" s="158"/>
      <c r="ELD228" s="158"/>
      <c r="ELE228" s="158"/>
      <c r="ELF228" s="158"/>
      <c r="ELG228" s="158"/>
      <c r="ELH228" s="158"/>
      <c r="ELI228" s="158"/>
      <c r="ELJ228" s="158"/>
      <c r="ELK228" s="158"/>
      <c r="ELL228" s="158"/>
      <c r="ELM228" s="158"/>
      <c r="ELN228" s="158"/>
      <c r="ELO228" s="158"/>
      <c r="ELP228" s="158"/>
      <c r="ELQ228" s="158"/>
      <c r="ELR228" s="158"/>
      <c r="ELS228" s="158"/>
      <c r="ELT228" s="158"/>
      <c r="ELU228" s="158"/>
      <c r="ELV228" s="158"/>
      <c r="ELW228" s="158"/>
      <c r="ELX228" s="158"/>
      <c r="ELY228" s="158"/>
      <c r="ELZ228" s="158"/>
      <c r="EMA228" s="158"/>
      <c r="EMB228" s="158"/>
      <c r="EMC228" s="158"/>
      <c r="EMD228" s="158"/>
      <c r="EME228" s="158"/>
      <c r="EMF228" s="158"/>
      <c r="EMG228" s="158"/>
      <c r="EMH228" s="158"/>
      <c r="EMI228" s="158"/>
      <c r="EMJ228" s="158"/>
      <c r="EMK228" s="158"/>
      <c r="EML228" s="158"/>
      <c r="EMM228" s="158"/>
      <c r="EMN228" s="158"/>
      <c r="EMO228" s="158"/>
      <c r="EMP228" s="158"/>
      <c r="EMQ228" s="158"/>
      <c r="EMR228" s="158"/>
      <c r="EMS228" s="158"/>
      <c r="EMT228" s="158"/>
      <c r="EMU228" s="158"/>
      <c r="EMV228" s="158"/>
      <c r="EMW228" s="158"/>
      <c r="EMX228" s="158"/>
      <c r="EMY228" s="158"/>
      <c r="EMZ228" s="158"/>
      <c r="ENA228" s="158"/>
      <c r="ENB228" s="158"/>
      <c r="ENC228" s="158"/>
      <c r="END228" s="158"/>
      <c r="ENE228" s="158"/>
      <c r="ENF228" s="158"/>
      <c r="ENG228" s="158"/>
      <c r="ENH228" s="158"/>
      <c r="ENI228" s="158"/>
      <c r="ENJ228" s="158"/>
      <c r="ENK228" s="158"/>
      <c r="ENL228" s="158"/>
      <c r="ENM228" s="158"/>
      <c r="ENN228" s="158"/>
      <c r="ENO228" s="158"/>
      <c r="ENP228" s="158"/>
      <c r="ENQ228" s="158"/>
      <c r="ENR228" s="158"/>
      <c r="ENS228" s="158"/>
      <c r="ENT228" s="158"/>
      <c r="ENU228" s="158"/>
      <c r="ENV228" s="158"/>
      <c r="ENW228" s="158"/>
      <c r="ENX228" s="158"/>
      <c r="ENY228" s="158"/>
      <c r="ENZ228" s="158"/>
      <c r="EOA228" s="158"/>
      <c r="EOB228" s="158"/>
      <c r="EOC228" s="158"/>
      <c r="EOD228" s="158"/>
      <c r="EOE228" s="158"/>
      <c r="EOF228" s="158"/>
      <c r="EOG228" s="158"/>
      <c r="EOH228" s="158"/>
      <c r="EOI228" s="158"/>
      <c r="EOJ228" s="158"/>
      <c r="EOK228" s="158"/>
      <c r="EOL228" s="158"/>
      <c r="EOM228" s="158"/>
      <c r="EON228" s="158"/>
      <c r="EOO228" s="158"/>
      <c r="EOP228" s="158"/>
      <c r="EOQ228" s="158"/>
      <c r="EOR228" s="158"/>
      <c r="EOS228" s="158"/>
      <c r="EOT228" s="158"/>
      <c r="EOU228" s="158"/>
      <c r="EOV228" s="158"/>
      <c r="EOW228" s="158"/>
      <c r="EOX228" s="158"/>
      <c r="EOY228" s="158"/>
      <c r="EOZ228" s="158"/>
      <c r="EPA228" s="158"/>
      <c r="EPB228" s="158"/>
      <c r="EPC228" s="158"/>
      <c r="EPD228" s="158"/>
      <c r="EPE228" s="158"/>
      <c r="EPF228" s="158"/>
      <c r="EPG228" s="158"/>
      <c r="EPH228" s="158"/>
      <c r="EPI228" s="158"/>
      <c r="EPJ228" s="158"/>
      <c r="EPK228" s="158"/>
      <c r="EPL228" s="158"/>
      <c r="EPM228" s="158"/>
      <c r="EPN228" s="158"/>
      <c r="EPO228" s="158"/>
      <c r="EPP228" s="158"/>
      <c r="EPQ228" s="158"/>
      <c r="EPR228" s="158"/>
      <c r="EPS228" s="158"/>
      <c r="EPT228" s="158"/>
      <c r="EPU228" s="158"/>
      <c r="EPV228" s="158"/>
      <c r="EPW228" s="158"/>
      <c r="EPX228" s="158"/>
      <c r="EPY228" s="158"/>
      <c r="EPZ228" s="158"/>
      <c r="EQA228" s="158"/>
      <c r="EQB228" s="158"/>
      <c r="EQC228" s="158"/>
      <c r="EQD228" s="158"/>
      <c r="EQE228" s="158"/>
      <c r="EQF228" s="158"/>
      <c r="EQG228" s="158"/>
      <c r="EQH228" s="158"/>
      <c r="EQI228" s="158"/>
      <c r="EQJ228" s="158"/>
      <c r="EQK228" s="158"/>
      <c r="EQL228" s="158"/>
      <c r="EQM228" s="158"/>
      <c r="EQN228" s="158"/>
      <c r="EQO228" s="158"/>
      <c r="EQP228" s="158"/>
      <c r="EQQ228" s="158"/>
      <c r="EQR228" s="158"/>
      <c r="EQS228" s="158"/>
      <c r="EQT228" s="158"/>
      <c r="EQU228" s="158"/>
      <c r="EQV228" s="158"/>
      <c r="EQW228" s="158"/>
      <c r="EQX228" s="158"/>
      <c r="EQY228" s="158"/>
      <c r="EQZ228" s="158"/>
      <c r="ERA228" s="158"/>
      <c r="ERB228" s="158"/>
      <c r="ERC228" s="158"/>
      <c r="ERD228" s="158"/>
      <c r="ERE228" s="158"/>
      <c r="ERF228" s="158"/>
      <c r="ERG228" s="158"/>
      <c r="ERH228" s="158"/>
      <c r="ERI228" s="158"/>
      <c r="ERJ228" s="158"/>
      <c r="ERK228" s="158"/>
      <c r="ERL228" s="158"/>
      <c r="ERM228" s="158"/>
      <c r="ERN228" s="158"/>
      <c r="ERO228" s="158"/>
      <c r="ERP228" s="158"/>
      <c r="ERQ228" s="158"/>
      <c r="ERR228" s="158"/>
      <c r="ERS228" s="158"/>
      <c r="ERT228" s="158"/>
      <c r="ERU228" s="158"/>
      <c r="ERV228" s="158"/>
      <c r="ERW228" s="158"/>
      <c r="ERX228" s="158"/>
      <c r="ERY228" s="158"/>
      <c r="ERZ228" s="158"/>
      <c r="ESA228" s="158"/>
      <c r="ESB228" s="158"/>
      <c r="ESC228" s="158"/>
      <c r="ESD228" s="158"/>
      <c r="ESE228" s="158"/>
      <c r="ESF228" s="158"/>
      <c r="ESG228" s="158"/>
      <c r="ESH228" s="158"/>
      <c r="ESI228" s="158"/>
      <c r="ESJ228" s="158"/>
      <c r="ESK228" s="158"/>
      <c r="ESL228" s="158"/>
      <c r="ESM228" s="158"/>
      <c r="ESN228" s="158"/>
      <c r="ESO228" s="158"/>
      <c r="ESP228" s="158"/>
      <c r="ESQ228" s="158"/>
      <c r="ESR228" s="158"/>
      <c r="ESS228" s="158"/>
      <c r="EST228" s="158"/>
      <c r="ESU228" s="158"/>
      <c r="ESV228" s="158"/>
      <c r="ESW228" s="158"/>
      <c r="ESX228" s="158"/>
      <c r="ESY228" s="158"/>
      <c r="ESZ228" s="158"/>
      <c r="ETA228" s="158"/>
      <c r="ETB228" s="158"/>
      <c r="ETC228" s="158"/>
      <c r="ETD228" s="158"/>
      <c r="ETE228" s="158"/>
      <c r="ETF228" s="158"/>
      <c r="ETG228" s="158"/>
      <c r="ETH228" s="158"/>
      <c r="ETI228" s="158"/>
      <c r="ETJ228" s="158"/>
      <c r="ETK228" s="158"/>
      <c r="ETL228" s="158"/>
      <c r="ETM228" s="158"/>
      <c r="ETN228" s="158"/>
      <c r="ETO228" s="158"/>
      <c r="ETP228" s="158"/>
      <c r="ETQ228" s="158"/>
      <c r="ETR228" s="158"/>
      <c r="ETS228" s="158"/>
      <c r="ETT228" s="158"/>
      <c r="ETU228" s="158"/>
      <c r="ETV228" s="158"/>
      <c r="ETW228" s="158"/>
      <c r="ETX228" s="158"/>
      <c r="ETY228" s="158"/>
      <c r="ETZ228" s="158"/>
      <c r="EUA228" s="158"/>
      <c r="EUB228" s="158"/>
      <c r="EUC228" s="158"/>
      <c r="EUD228" s="158"/>
      <c r="EUE228" s="158"/>
      <c r="EUF228" s="158"/>
      <c r="EUG228" s="158"/>
      <c r="EUH228" s="158"/>
      <c r="EUI228" s="158"/>
      <c r="EUJ228" s="158"/>
      <c r="EUK228" s="158"/>
      <c r="EUL228" s="158"/>
      <c r="EUM228" s="158"/>
      <c r="EUN228" s="158"/>
      <c r="EUO228" s="158"/>
      <c r="EUP228" s="158"/>
      <c r="EUQ228" s="158"/>
      <c r="EUR228" s="158"/>
      <c r="EUS228" s="158"/>
      <c r="EUT228" s="158"/>
      <c r="EUU228" s="158"/>
      <c r="EUV228" s="158"/>
      <c r="EUW228" s="158"/>
      <c r="EUX228" s="158"/>
      <c r="EUY228" s="158"/>
      <c r="EUZ228" s="158"/>
      <c r="EVA228" s="158"/>
      <c r="EVB228" s="158"/>
      <c r="EVC228" s="158"/>
      <c r="EVD228" s="158"/>
      <c r="EVE228" s="158"/>
      <c r="EVF228" s="158"/>
      <c r="EVG228" s="158"/>
      <c r="EVH228" s="158"/>
      <c r="EVI228" s="158"/>
      <c r="EVJ228" s="158"/>
      <c r="EVK228" s="158"/>
      <c r="EVL228" s="158"/>
      <c r="EVM228" s="158"/>
      <c r="EVN228" s="158"/>
      <c r="EVO228" s="158"/>
      <c r="EVP228" s="158"/>
      <c r="EVQ228" s="158"/>
      <c r="EVR228" s="158"/>
      <c r="EVS228" s="158"/>
      <c r="EVT228" s="158"/>
      <c r="EVU228" s="158"/>
      <c r="EVV228" s="158"/>
      <c r="EVW228" s="158"/>
      <c r="EVX228" s="158"/>
      <c r="EVY228" s="158"/>
      <c r="EVZ228" s="158"/>
      <c r="EWA228" s="158"/>
      <c r="EWB228" s="158"/>
      <c r="EWC228" s="158"/>
      <c r="EWD228" s="158"/>
      <c r="EWE228" s="158"/>
      <c r="EWF228" s="158"/>
      <c r="EWG228" s="158"/>
      <c r="EWH228" s="158"/>
      <c r="EWI228" s="158"/>
      <c r="EWJ228" s="158"/>
      <c r="EWK228" s="158"/>
      <c r="EWL228" s="158"/>
      <c r="EWM228" s="158"/>
      <c r="EWN228" s="158"/>
      <c r="EWO228" s="158"/>
      <c r="EWP228" s="158"/>
      <c r="EWQ228" s="158"/>
      <c r="EWR228" s="158"/>
      <c r="EWS228" s="158"/>
      <c r="EWT228" s="158"/>
      <c r="EWU228" s="158"/>
      <c r="EWV228" s="158"/>
      <c r="EWW228" s="158"/>
      <c r="EWX228" s="158"/>
      <c r="EWY228" s="158"/>
      <c r="EWZ228" s="158"/>
      <c r="EXA228" s="158"/>
      <c r="EXB228" s="158"/>
      <c r="EXC228" s="158"/>
      <c r="EXD228" s="158"/>
      <c r="EXE228" s="158"/>
      <c r="EXF228" s="158"/>
      <c r="EXG228" s="158"/>
      <c r="EXH228" s="158"/>
      <c r="EXI228" s="158"/>
      <c r="EXJ228" s="158"/>
      <c r="EXK228" s="158"/>
      <c r="EXL228" s="158"/>
      <c r="EXM228" s="158"/>
      <c r="EXN228" s="158"/>
      <c r="EXO228" s="158"/>
      <c r="EXP228" s="158"/>
      <c r="EXQ228" s="158"/>
      <c r="EXR228" s="158"/>
      <c r="EXS228" s="158"/>
      <c r="EXT228" s="158"/>
      <c r="EXU228" s="158"/>
      <c r="EXV228" s="158"/>
      <c r="EXW228" s="158"/>
      <c r="EXX228" s="158"/>
      <c r="EXY228" s="158"/>
      <c r="EXZ228" s="158"/>
      <c r="EYA228" s="158"/>
      <c r="EYB228" s="158"/>
      <c r="EYC228" s="158"/>
      <c r="EYD228" s="158"/>
      <c r="EYE228" s="158"/>
      <c r="EYF228" s="158"/>
      <c r="EYG228" s="158"/>
      <c r="EYH228" s="158"/>
      <c r="EYI228" s="158"/>
      <c r="EYJ228" s="158"/>
      <c r="EYK228" s="158"/>
      <c r="EYL228" s="158"/>
      <c r="EYM228" s="158"/>
      <c r="EYN228" s="158"/>
      <c r="EYO228" s="158"/>
      <c r="EYP228" s="158"/>
      <c r="EYQ228" s="158"/>
      <c r="EYR228" s="158"/>
      <c r="EYS228" s="158"/>
      <c r="EYT228" s="158"/>
      <c r="EYU228" s="158"/>
      <c r="EYV228" s="158"/>
      <c r="EYW228" s="158"/>
      <c r="EYX228" s="158"/>
      <c r="EYY228" s="158"/>
      <c r="EYZ228" s="158"/>
      <c r="EZA228" s="158"/>
      <c r="EZB228" s="158"/>
      <c r="EZC228" s="158"/>
      <c r="EZD228" s="158"/>
      <c r="EZE228" s="158"/>
      <c r="EZF228" s="158"/>
      <c r="EZG228" s="158"/>
      <c r="EZH228" s="158"/>
      <c r="EZI228" s="158"/>
      <c r="EZJ228" s="158"/>
      <c r="EZK228" s="158"/>
      <c r="EZL228" s="158"/>
      <c r="EZM228" s="158"/>
      <c r="EZN228" s="158"/>
      <c r="EZO228" s="158"/>
      <c r="EZP228" s="158"/>
      <c r="EZQ228" s="158"/>
      <c r="EZR228" s="158"/>
      <c r="EZS228" s="158"/>
      <c r="EZT228" s="158"/>
      <c r="EZU228" s="158"/>
      <c r="EZV228" s="158"/>
      <c r="EZW228" s="158"/>
      <c r="EZX228" s="158"/>
      <c r="EZY228" s="158"/>
      <c r="EZZ228" s="158"/>
      <c r="FAA228" s="158"/>
      <c r="FAB228" s="158"/>
      <c r="FAC228" s="158"/>
      <c r="FAD228" s="158"/>
      <c r="FAE228" s="158"/>
      <c r="FAF228" s="158"/>
      <c r="FAG228" s="158"/>
      <c r="FAH228" s="158"/>
      <c r="FAI228" s="158"/>
      <c r="FAJ228" s="158"/>
      <c r="FAK228" s="158"/>
      <c r="FAL228" s="158"/>
      <c r="FAM228" s="158"/>
      <c r="FAN228" s="158"/>
      <c r="FAO228" s="158"/>
      <c r="FAP228" s="158"/>
      <c r="FAQ228" s="158"/>
      <c r="FAR228" s="158"/>
      <c r="FAS228" s="158"/>
      <c r="FAT228" s="158"/>
      <c r="FAU228" s="158"/>
      <c r="FAV228" s="158"/>
      <c r="FAW228" s="158"/>
      <c r="FAX228" s="158"/>
      <c r="FAY228" s="158"/>
      <c r="FAZ228" s="158"/>
      <c r="FBA228" s="158"/>
      <c r="FBB228" s="158"/>
      <c r="FBC228" s="158"/>
      <c r="FBD228" s="158"/>
      <c r="FBE228" s="158"/>
      <c r="FBF228" s="158"/>
      <c r="FBG228" s="158"/>
      <c r="FBH228" s="158"/>
      <c r="FBI228" s="158"/>
      <c r="FBJ228" s="158"/>
      <c r="FBK228" s="158"/>
      <c r="FBL228" s="158"/>
      <c r="FBM228" s="158"/>
      <c r="FBN228" s="158"/>
      <c r="FBO228" s="158"/>
      <c r="FBP228" s="158"/>
      <c r="FBQ228" s="158"/>
      <c r="FBR228" s="158"/>
      <c r="FBS228" s="158"/>
      <c r="FBT228" s="158"/>
      <c r="FBU228" s="158"/>
      <c r="FBV228" s="158"/>
      <c r="FBW228" s="158"/>
      <c r="FBX228" s="158"/>
      <c r="FBY228" s="158"/>
      <c r="FBZ228" s="158"/>
      <c r="FCA228" s="158"/>
      <c r="FCB228" s="158"/>
      <c r="FCC228" s="158"/>
      <c r="FCD228" s="158"/>
      <c r="FCE228" s="158"/>
      <c r="FCF228" s="158"/>
      <c r="FCG228" s="158"/>
      <c r="FCH228" s="158"/>
      <c r="FCI228" s="158"/>
      <c r="FCJ228" s="158"/>
      <c r="FCK228" s="158"/>
      <c r="FCL228" s="158"/>
      <c r="FCM228" s="158"/>
      <c r="FCN228" s="158"/>
      <c r="FCO228" s="158"/>
      <c r="FCP228" s="158"/>
      <c r="FCQ228" s="158"/>
      <c r="FCR228" s="158"/>
      <c r="FCS228" s="158"/>
      <c r="FCT228" s="158"/>
      <c r="FCU228" s="158"/>
      <c r="FCV228" s="158"/>
      <c r="FCW228" s="158"/>
      <c r="FCX228" s="158"/>
      <c r="FCY228" s="158"/>
      <c r="FCZ228" s="158"/>
      <c r="FDA228" s="158"/>
      <c r="FDB228" s="158"/>
      <c r="FDC228" s="158"/>
      <c r="FDD228" s="158"/>
      <c r="FDE228" s="158"/>
      <c r="FDF228" s="158"/>
      <c r="FDG228" s="158"/>
      <c r="FDH228" s="158"/>
      <c r="FDI228" s="158"/>
      <c r="FDJ228" s="158"/>
      <c r="FDK228" s="158"/>
      <c r="FDL228" s="158"/>
      <c r="FDM228" s="158"/>
      <c r="FDN228" s="158"/>
      <c r="FDO228" s="158"/>
      <c r="FDP228" s="158"/>
      <c r="FDQ228" s="158"/>
      <c r="FDR228" s="158"/>
      <c r="FDS228" s="158"/>
      <c r="FDT228" s="158"/>
      <c r="FDU228" s="158"/>
      <c r="FDV228" s="158"/>
      <c r="FDW228" s="158"/>
      <c r="FDX228" s="158"/>
      <c r="FDY228" s="158"/>
      <c r="FDZ228" s="158"/>
      <c r="FEA228" s="158"/>
      <c r="FEB228" s="158"/>
      <c r="FEC228" s="158"/>
      <c r="FED228" s="158"/>
      <c r="FEE228" s="158"/>
      <c r="FEF228" s="158"/>
      <c r="FEG228" s="158"/>
      <c r="FEH228" s="158"/>
      <c r="FEI228" s="158"/>
      <c r="FEJ228" s="158"/>
      <c r="FEK228" s="158"/>
      <c r="FEL228" s="158"/>
      <c r="FEM228" s="158"/>
      <c r="FEN228" s="158"/>
      <c r="FEO228" s="158"/>
      <c r="FEP228" s="158"/>
      <c r="FEQ228" s="158"/>
      <c r="FER228" s="158"/>
      <c r="FES228" s="158"/>
      <c r="FET228" s="158"/>
      <c r="FEU228" s="158"/>
      <c r="FEV228" s="158"/>
      <c r="FEW228" s="158"/>
      <c r="FEX228" s="158"/>
      <c r="FEY228" s="158"/>
      <c r="FEZ228" s="158"/>
      <c r="FFA228" s="158"/>
      <c r="FFB228" s="158"/>
      <c r="FFC228" s="158"/>
      <c r="FFD228" s="158"/>
      <c r="FFE228" s="158"/>
      <c r="FFF228" s="158"/>
      <c r="FFG228" s="158"/>
      <c r="FFH228" s="158"/>
      <c r="FFI228" s="158"/>
      <c r="FFJ228" s="158"/>
      <c r="FFK228" s="158"/>
      <c r="FFL228" s="158"/>
      <c r="FFM228" s="158"/>
      <c r="FFN228" s="158"/>
      <c r="FFO228" s="158"/>
      <c r="FFP228" s="158"/>
      <c r="FFQ228" s="158"/>
      <c r="FFR228" s="158"/>
      <c r="FFS228" s="158"/>
      <c r="FFT228" s="158"/>
      <c r="FFU228" s="158"/>
      <c r="FFV228" s="158"/>
      <c r="FFW228" s="158"/>
      <c r="FFX228" s="158"/>
      <c r="FFY228" s="158"/>
      <c r="FFZ228" s="158"/>
      <c r="FGA228" s="158"/>
      <c r="FGB228" s="158"/>
      <c r="FGC228" s="158"/>
      <c r="FGD228" s="158"/>
      <c r="FGE228" s="158"/>
      <c r="FGF228" s="158"/>
      <c r="FGG228" s="158"/>
      <c r="FGH228" s="158"/>
      <c r="FGI228" s="158"/>
      <c r="FGJ228" s="158"/>
      <c r="FGK228" s="158"/>
      <c r="FGL228" s="158"/>
      <c r="FGM228" s="158"/>
      <c r="FGN228" s="158"/>
      <c r="FGO228" s="158"/>
      <c r="FGP228" s="158"/>
      <c r="FGQ228" s="158"/>
      <c r="FGR228" s="158"/>
      <c r="FGS228" s="158"/>
      <c r="FGT228" s="158"/>
      <c r="FGU228" s="158"/>
      <c r="FGV228" s="158"/>
      <c r="FGW228" s="158"/>
      <c r="FGX228" s="158"/>
      <c r="FGY228" s="158"/>
      <c r="FGZ228" s="158"/>
      <c r="FHA228" s="158"/>
      <c r="FHB228" s="158"/>
      <c r="FHC228" s="158"/>
      <c r="FHD228" s="158"/>
      <c r="FHE228" s="158"/>
      <c r="FHF228" s="158"/>
      <c r="FHG228" s="158"/>
      <c r="FHH228" s="158"/>
      <c r="FHI228" s="158"/>
      <c r="FHJ228" s="158"/>
      <c r="FHK228" s="158"/>
      <c r="FHL228" s="158"/>
      <c r="FHM228" s="158"/>
      <c r="FHN228" s="158"/>
      <c r="FHO228" s="158"/>
      <c r="FHP228" s="158"/>
      <c r="FHQ228" s="158"/>
      <c r="FHR228" s="158"/>
      <c r="FHS228" s="158"/>
      <c r="FHT228" s="158"/>
      <c r="FHU228" s="158"/>
      <c r="FHV228" s="158"/>
      <c r="FHW228" s="158"/>
      <c r="FHX228" s="158"/>
      <c r="FHY228" s="158"/>
      <c r="FHZ228" s="158"/>
      <c r="FIA228" s="158"/>
      <c r="FIB228" s="158"/>
      <c r="FIC228" s="158"/>
      <c r="FID228" s="158"/>
      <c r="FIE228" s="158"/>
      <c r="FIF228" s="158"/>
      <c r="FIG228" s="158"/>
      <c r="FIH228" s="158"/>
      <c r="FII228" s="158"/>
      <c r="FIJ228" s="158"/>
      <c r="FIK228" s="158"/>
      <c r="FIL228" s="158"/>
      <c r="FIM228" s="158"/>
      <c r="FIN228" s="158"/>
      <c r="FIO228" s="158"/>
      <c r="FIP228" s="158"/>
      <c r="FIQ228" s="158"/>
      <c r="FIR228" s="158"/>
      <c r="FIS228" s="158"/>
      <c r="FIT228" s="158"/>
      <c r="FIU228" s="158"/>
      <c r="FIV228" s="158"/>
      <c r="FIW228" s="158"/>
      <c r="FIX228" s="158"/>
      <c r="FIY228" s="158"/>
      <c r="FIZ228" s="158"/>
      <c r="FJA228" s="158"/>
      <c r="FJB228" s="158"/>
      <c r="FJC228" s="158"/>
      <c r="FJD228" s="158"/>
      <c r="FJE228" s="158"/>
      <c r="FJF228" s="158"/>
      <c r="FJG228" s="158"/>
      <c r="FJH228" s="158"/>
      <c r="FJI228" s="158"/>
      <c r="FJJ228" s="158"/>
      <c r="FJK228" s="158"/>
      <c r="FJL228" s="158"/>
      <c r="FJM228" s="158"/>
      <c r="FJN228" s="158"/>
      <c r="FJO228" s="158"/>
      <c r="FJP228" s="158"/>
      <c r="FJQ228" s="158"/>
      <c r="FJR228" s="158"/>
      <c r="FJS228" s="158"/>
      <c r="FJT228" s="158"/>
      <c r="FJU228" s="158"/>
      <c r="FJV228" s="158"/>
      <c r="FJW228" s="158"/>
      <c r="FJX228" s="158"/>
      <c r="FJY228" s="158"/>
      <c r="FJZ228" s="158"/>
      <c r="FKA228" s="158"/>
      <c r="FKB228" s="158"/>
      <c r="FKC228" s="158"/>
      <c r="FKD228" s="158"/>
      <c r="FKE228" s="158"/>
      <c r="FKF228" s="158"/>
      <c r="FKG228" s="158"/>
      <c r="FKH228" s="158"/>
      <c r="FKI228" s="158"/>
      <c r="FKJ228" s="158"/>
      <c r="FKK228" s="158"/>
      <c r="FKL228" s="158"/>
      <c r="FKM228" s="158"/>
      <c r="FKN228" s="158"/>
      <c r="FKO228" s="158"/>
      <c r="FKP228" s="158"/>
      <c r="FKQ228" s="158"/>
      <c r="FKR228" s="158"/>
      <c r="FKS228" s="158"/>
      <c r="FKT228" s="158"/>
      <c r="FKU228" s="158"/>
      <c r="FKV228" s="158"/>
      <c r="FKW228" s="158"/>
      <c r="FKX228" s="158"/>
      <c r="FKY228" s="158"/>
      <c r="FKZ228" s="158"/>
      <c r="FLA228" s="158"/>
      <c r="FLB228" s="158"/>
      <c r="FLC228" s="158"/>
      <c r="FLD228" s="158"/>
      <c r="FLE228" s="158"/>
      <c r="FLF228" s="158"/>
      <c r="FLG228" s="158"/>
      <c r="FLH228" s="158"/>
      <c r="FLI228" s="158"/>
      <c r="FLJ228" s="158"/>
      <c r="FLK228" s="158"/>
      <c r="FLL228" s="158"/>
      <c r="FLM228" s="158"/>
      <c r="FLN228" s="158"/>
      <c r="FLO228" s="158"/>
      <c r="FLP228" s="158"/>
      <c r="FLQ228" s="158"/>
      <c r="FLR228" s="158"/>
      <c r="FLS228" s="158"/>
      <c r="FLT228" s="158"/>
      <c r="FLU228" s="158"/>
      <c r="FLV228" s="158"/>
      <c r="FLW228" s="158"/>
      <c r="FLX228" s="158"/>
      <c r="FLY228" s="158"/>
      <c r="FLZ228" s="158"/>
      <c r="FMA228" s="158"/>
      <c r="FMB228" s="158"/>
      <c r="FMC228" s="158"/>
      <c r="FMD228" s="158"/>
      <c r="FME228" s="158"/>
      <c r="FMF228" s="158"/>
      <c r="FMG228" s="158"/>
      <c r="FMH228" s="158"/>
      <c r="FMI228" s="158"/>
      <c r="FMJ228" s="158"/>
      <c r="FMK228" s="158"/>
      <c r="FML228" s="158"/>
      <c r="FMM228" s="158"/>
      <c r="FMN228" s="158"/>
      <c r="FMO228" s="158"/>
      <c r="FMP228" s="158"/>
      <c r="FMQ228" s="158"/>
      <c r="FMR228" s="158"/>
      <c r="FMS228" s="158"/>
      <c r="FMT228" s="158"/>
      <c r="FMU228" s="158"/>
      <c r="FMV228" s="158"/>
      <c r="FMW228" s="158"/>
      <c r="FMX228" s="158"/>
      <c r="FMY228" s="158"/>
      <c r="FMZ228" s="158"/>
      <c r="FNA228" s="158"/>
      <c r="FNB228" s="158"/>
      <c r="FNC228" s="158"/>
      <c r="FND228" s="158"/>
      <c r="FNE228" s="158"/>
      <c r="FNF228" s="158"/>
      <c r="FNG228" s="158"/>
      <c r="FNH228" s="158"/>
      <c r="FNI228" s="158"/>
      <c r="FNJ228" s="158"/>
      <c r="FNK228" s="158"/>
      <c r="FNL228" s="158"/>
      <c r="FNM228" s="158"/>
      <c r="FNN228" s="158"/>
      <c r="FNO228" s="158"/>
      <c r="FNP228" s="158"/>
      <c r="FNQ228" s="158"/>
      <c r="FNR228" s="158"/>
      <c r="FNS228" s="158"/>
      <c r="FNT228" s="158"/>
      <c r="FNU228" s="158"/>
      <c r="FNV228" s="158"/>
      <c r="FNW228" s="158"/>
      <c r="FNX228" s="158"/>
      <c r="FNY228" s="158"/>
      <c r="FNZ228" s="158"/>
      <c r="FOA228" s="158"/>
      <c r="FOB228" s="158"/>
      <c r="FOC228" s="158"/>
      <c r="FOD228" s="158"/>
      <c r="FOE228" s="158"/>
      <c r="FOF228" s="158"/>
      <c r="FOG228" s="158"/>
      <c r="FOH228" s="158"/>
      <c r="FOI228" s="158"/>
      <c r="FOJ228" s="158"/>
      <c r="FOK228" s="158"/>
      <c r="FOL228" s="158"/>
      <c r="FOM228" s="158"/>
      <c r="FON228" s="158"/>
      <c r="FOO228" s="158"/>
      <c r="FOP228" s="158"/>
      <c r="FOQ228" s="158"/>
      <c r="FOR228" s="158"/>
      <c r="FOS228" s="158"/>
      <c r="FOT228" s="158"/>
      <c r="FOU228" s="158"/>
      <c r="FOV228" s="158"/>
      <c r="FOW228" s="158"/>
      <c r="FOX228" s="158"/>
      <c r="FOY228" s="158"/>
      <c r="FOZ228" s="158"/>
      <c r="FPA228" s="158"/>
      <c r="FPB228" s="158"/>
      <c r="FPC228" s="158"/>
      <c r="FPD228" s="158"/>
      <c r="FPE228" s="158"/>
      <c r="FPF228" s="158"/>
      <c r="FPG228" s="158"/>
      <c r="FPH228" s="158"/>
      <c r="FPI228" s="158"/>
      <c r="FPJ228" s="158"/>
      <c r="FPK228" s="158"/>
      <c r="FPL228" s="158"/>
      <c r="FPM228" s="158"/>
      <c r="FPN228" s="158"/>
      <c r="FPO228" s="158"/>
      <c r="FPP228" s="158"/>
      <c r="FPQ228" s="158"/>
      <c r="FPR228" s="158"/>
      <c r="FPS228" s="158"/>
      <c r="FPT228" s="158"/>
      <c r="FPU228" s="158"/>
      <c r="FPV228" s="158"/>
      <c r="FPW228" s="158"/>
      <c r="FPX228" s="158"/>
      <c r="FPY228" s="158"/>
      <c r="FPZ228" s="158"/>
      <c r="FQA228" s="158"/>
      <c r="FQB228" s="158"/>
      <c r="FQC228" s="158"/>
      <c r="FQD228" s="158"/>
      <c r="FQE228" s="158"/>
      <c r="FQF228" s="158"/>
      <c r="FQG228" s="158"/>
      <c r="FQH228" s="158"/>
      <c r="FQI228" s="158"/>
      <c r="FQJ228" s="158"/>
      <c r="FQK228" s="158"/>
      <c r="FQL228" s="158"/>
      <c r="FQM228" s="158"/>
      <c r="FQN228" s="158"/>
      <c r="FQO228" s="158"/>
      <c r="FQP228" s="158"/>
      <c r="FQQ228" s="158"/>
      <c r="FQR228" s="158"/>
      <c r="FQS228" s="158"/>
      <c r="FQT228" s="158"/>
      <c r="FQU228" s="158"/>
      <c r="FQV228" s="158"/>
      <c r="FQW228" s="158"/>
      <c r="FQX228" s="158"/>
      <c r="FQY228" s="158"/>
      <c r="FQZ228" s="158"/>
      <c r="FRA228" s="158"/>
      <c r="FRB228" s="158"/>
      <c r="FRC228" s="158"/>
      <c r="FRD228" s="158"/>
      <c r="FRE228" s="158"/>
      <c r="FRF228" s="158"/>
      <c r="FRG228" s="158"/>
      <c r="FRH228" s="158"/>
      <c r="FRI228" s="158"/>
      <c r="FRJ228" s="158"/>
      <c r="FRK228" s="158"/>
      <c r="FRL228" s="158"/>
      <c r="FRM228" s="158"/>
      <c r="FRN228" s="158"/>
      <c r="FRO228" s="158"/>
      <c r="FRP228" s="158"/>
      <c r="FRQ228" s="158"/>
      <c r="FRR228" s="158"/>
      <c r="FRS228" s="158"/>
      <c r="FRT228" s="158"/>
      <c r="FRU228" s="158"/>
      <c r="FRV228" s="158"/>
      <c r="FRW228" s="158"/>
      <c r="FRX228" s="158"/>
      <c r="FRY228" s="158"/>
      <c r="FRZ228" s="158"/>
      <c r="FSA228" s="158"/>
      <c r="FSB228" s="158"/>
      <c r="FSC228" s="158"/>
      <c r="FSD228" s="158"/>
      <c r="FSE228" s="158"/>
      <c r="FSF228" s="158"/>
      <c r="FSG228" s="158"/>
      <c r="FSH228" s="158"/>
      <c r="FSI228" s="158"/>
      <c r="FSJ228" s="158"/>
      <c r="FSK228" s="158"/>
      <c r="FSL228" s="158"/>
      <c r="FSM228" s="158"/>
      <c r="FSN228" s="158"/>
      <c r="FSO228" s="158"/>
      <c r="FSP228" s="158"/>
      <c r="FSQ228" s="158"/>
      <c r="FSR228" s="158"/>
      <c r="FSS228" s="158"/>
      <c r="FST228" s="158"/>
      <c r="FSU228" s="158"/>
      <c r="FSV228" s="158"/>
      <c r="FSW228" s="158"/>
      <c r="FSX228" s="158"/>
      <c r="FSY228" s="158"/>
      <c r="FSZ228" s="158"/>
      <c r="FTA228" s="158"/>
      <c r="FTB228" s="158"/>
      <c r="FTC228" s="158"/>
      <c r="FTD228" s="158"/>
      <c r="FTE228" s="158"/>
      <c r="FTF228" s="158"/>
      <c r="FTG228" s="158"/>
      <c r="FTH228" s="158"/>
      <c r="FTI228" s="158"/>
      <c r="FTJ228" s="158"/>
      <c r="FTK228" s="158"/>
      <c r="FTL228" s="158"/>
      <c r="FTM228" s="158"/>
      <c r="FTN228" s="158"/>
      <c r="FTO228" s="158"/>
      <c r="FTP228" s="158"/>
      <c r="FTQ228" s="158"/>
      <c r="FTR228" s="158"/>
      <c r="FTS228" s="158"/>
      <c r="FTT228" s="158"/>
      <c r="FTU228" s="158"/>
      <c r="FTV228" s="158"/>
      <c r="FTW228" s="158"/>
      <c r="FTX228" s="158"/>
      <c r="FTY228" s="158"/>
      <c r="FTZ228" s="158"/>
      <c r="FUA228" s="158"/>
      <c r="FUB228" s="158"/>
      <c r="FUC228" s="158"/>
      <c r="FUD228" s="158"/>
      <c r="FUE228" s="158"/>
      <c r="FUF228" s="158"/>
      <c r="FUG228" s="158"/>
      <c r="FUH228" s="158"/>
      <c r="FUI228" s="158"/>
      <c r="FUJ228" s="158"/>
      <c r="FUK228" s="158"/>
      <c r="FUL228" s="158"/>
      <c r="FUM228" s="158"/>
      <c r="FUN228" s="158"/>
      <c r="FUO228" s="158"/>
      <c r="FUP228" s="158"/>
      <c r="FUQ228" s="158"/>
      <c r="FUR228" s="158"/>
      <c r="FUS228" s="158"/>
      <c r="FUT228" s="158"/>
      <c r="FUU228" s="158"/>
      <c r="FUV228" s="158"/>
      <c r="FUW228" s="158"/>
      <c r="FUX228" s="158"/>
      <c r="FUY228" s="158"/>
      <c r="FUZ228" s="158"/>
      <c r="FVA228" s="158"/>
      <c r="FVB228" s="158"/>
      <c r="FVC228" s="158"/>
      <c r="FVD228" s="158"/>
      <c r="FVE228" s="158"/>
      <c r="FVF228" s="158"/>
      <c r="FVG228" s="158"/>
      <c r="FVH228" s="158"/>
      <c r="FVI228" s="158"/>
      <c r="FVJ228" s="158"/>
      <c r="FVK228" s="158"/>
      <c r="FVL228" s="158"/>
      <c r="FVM228" s="158"/>
      <c r="FVN228" s="158"/>
      <c r="FVO228" s="158"/>
      <c r="FVP228" s="158"/>
      <c r="FVQ228" s="158"/>
      <c r="FVR228" s="158"/>
      <c r="FVS228" s="158"/>
      <c r="FVT228" s="158"/>
      <c r="FVU228" s="158"/>
      <c r="FVV228" s="158"/>
      <c r="FVW228" s="158"/>
      <c r="FVX228" s="158"/>
      <c r="FVY228" s="158"/>
      <c r="FVZ228" s="158"/>
      <c r="FWA228" s="158"/>
      <c r="FWB228" s="158"/>
      <c r="FWC228" s="158"/>
      <c r="FWD228" s="158"/>
      <c r="FWE228" s="158"/>
      <c r="FWF228" s="158"/>
      <c r="FWG228" s="158"/>
      <c r="FWH228" s="158"/>
      <c r="FWI228" s="158"/>
      <c r="FWJ228" s="158"/>
      <c r="FWK228" s="158"/>
      <c r="FWL228" s="158"/>
      <c r="FWM228" s="158"/>
      <c r="FWN228" s="158"/>
      <c r="FWO228" s="158"/>
      <c r="FWP228" s="158"/>
      <c r="FWQ228" s="158"/>
      <c r="FWR228" s="158"/>
      <c r="FWS228" s="158"/>
      <c r="FWT228" s="158"/>
      <c r="FWU228" s="158"/>
      <c r="FWV228" s="158"/>
      <c r="FWW228" s="158"/>
      <c r="FWX228" s="158"/>
      <c r="FWY228" s="158"/>
      <c r="FWZ228" s="158"/>
      <c r="FXA228" s="158"/>
      <c r="FXB228" s="158"/>
      <c r="FXC228" s="158"/>
      <c r="FXD228" s="158"/>
      <c r="FXE228" s="158"/>
      <c r="FXF228" s="158"/>
      <c r="FXG228" s="158"/>
      <c r="FXH228" s="158"/>
      <c r="FXI228" s="158"/>
      <c r="FXJ228" s="158"/>
      <c r="FXK228" s="158"/>
      <c r="FXL228" s="158"/>
      <c r="FXM228" s="158"/>
      <c r="FXN228" s="158"/>
      <c r="FXO228" s="158"/>
      <c r="FXP228" s="158"/>
      <c r="FXQ228" s="158"/>
      <c r="FXR228" s="158"/>
      <c r="FXS228" s="158"/>
      <c r="FXT228" s="158"/>
      <c r="FXU228" s="158"/>
      <c r="FXV228" s="158"/>
      <c r="FXW228" s="158"/>
      <c r="FXX228" s="158"/>
      <c r="FXY228" s="158"/>
      <c r="FXZ228" s="158"/>
      <c r="FYA228" s="158"/>
      <c r="FYB228" s="158"/>
      <c r="FYC228" s="158"/>
      <c r="FYD228" s="158"/>
      <c r="FYE228" s="158"/>
      <c r="FYF228" s="158"/>
      <c r="FYG228" s="158"/>
      <c r="FYH228" s="158"/>
      <c r="FYI228" s="158"/>
      <c r="FYJ228" s="158"/>
      <c r="FYK228" s="158"/>
      <c r="FYL228" s="158"/>
      <c r="FYM228" s="158"/>
      <c r="FYN228" s="158"/>
      <c r="FYO228" s="158"/>
      <c r="FYP228" s="158"/>
      <c r="FYQ228" s="158"/>
      <c r="FYR228" s="158"/>
      <c r="FYS228" s="158"/>
      <c r="FYT228" s="158"/>
      <c r="FYU228" s="158"/>
      <c r="FYV228" s="158"/>
      <c r="FYW228" s="158"/>
      <c r="FYX228" s="158"/>
      <c r="FYY228" s="158"/>
      <c r="FYZ228" s="158"/>
      <c r="FZA228" s="158"/>
      <c r="FZB228" s="158"/>
      <c r="FZC228" s="158"/>
      <c r="FZD228" s="158"/>
      <c r="FZE228" s="158"/>
      <c r="FZF228" s="158"/>
      <c r="FZG228" s="158"/>
      <c r="FZH228" s="158"/>
      <c r="FZI228" s="158"/>
      <c r="FZJ228" s="158"/>
      <c r="FZK228" s="158"/>
      <c r="FZL228" s="158"/>
      <c r="FZM228" s="158"/>
      <c r="FZN228" s="158"/>
      <c r="FZO228" s="158"/>
      <c r="FZP228" s="158"/>
      <c r="FZQ228" s="158"/>
      <c r="FZR228" s="158"/>
      <c r="FZS228" s="158"/>
      <c r="FZT228" s="158"/>
      <c r="FZU228" s="158"/>
      <c r="FZV228" s="158"/>
      <c r="FZW228" s="158"/>
      <c r="FZX228" s="158"/>
      <c r="FZY228" s="158"/>
      <c r="FZZ228" s="158"/>
      <c r="GAA228" s="158"/>
      <c r="GAB228" s="158"/>
      <c r="GAC228" s="158"/>
      <c r="GAD228" s="158"/>
      <c r="GAE228" s="158"/>
      <c r="GAF228" s="158"/>
      <c r="GAG228" s="158"/>
      <c r="GAH228" s="158"/>
      <c r="GAI228" s="158"/>
      <c r="GAJ228" s="158"/>
      <c r="GAK228" s="158"/>
      <c r="GAL228" s="158"/>
      <c r="GAM228" s="158"/>
      <c r="GAN228" s="158"/>
      <c r="GAO228" s="158"/>
      <c r="GAP228" s="158"/>
      <c r="GAQ228" s="158"/>
      <c r="GAR228" s="158"/>
      <c r="GAS228" s="158"/>
      <c r="GAT228" s="158"/>
      <c r="GAU228" s="158"/>
      <c r="GAV228" s="158"/>
      <c r="GAW228" s="158"/>
      <c r="GAX228" s="158"/>
      <c r="GAY228" s="158"/>
      <c r="GAZ228" s="158"/>
      <c r="GBA228" s="158"/>
      <c r="GBB228" s="158"/>
      <c r="GBC228" s="158"/>
      <c r="GBD228" s="158"/>
      <c r="GBE228" s="158"/>
      <c r="GBF228" s="158"/>
      <c r="GBG228" s="158"/>
      <c r="GBH228" s="158"/>
      <c r="GBI228" s="158"/>
      <c r="GBJ228" s="158"/>
      <c r="GBK228" s="158"/>
      <c r="GBL228" s="158"/>
      <c r="GBM228" s="158"/>
      <c r="GBN228" s="158"/>
      <c r="GBO228" s="158"/>
      <c r="GBP228" s="158"/>
      <c r="GBQ228" s="158"/>
      <c r="GBR228" s="158"/>
      <c r="GBS228" s="158"/>
      <c r="GBT228" s="158"/>
      <c r="GBU228" s="158"/>
      <c r="GBV228" s="158"/>
      <c r="GBW228" s="158"/>
      <c r="GBX228" s="158"/>
      <c r="GBY228" s="158"/>
      <c r="GBZ228" s="158"/>
      <c r="GCA228" s="158"/>
      <c r="GCB228" s="158"/>
      <c r="GCC228" s="158"/>
      <c r="GCD228" s="158"/>
      <c r="GCE228" s="158"/>
      <c r="GCF228" s="158"/>
      <c r="GCG228" s="158"/>
      <c r="GCH228" s="158"/>
      <c r="GCI228" s="158"/>
      <c r="GCJ228" s="158"/>
      <c r="GCK228" s="158"/>
      <c r="GCL228" s="158"/>
      <c r="GCM228" s="158"/>
      <c r="GCN228" s="158"/>
      <c r="GCO228" s="158"/>
      <c r="GCP228" s="158"/>
      <c r="GCQ228" s="158"/>
      <c r="GCR228" s="158"/>
      <c r="GCS228" s="158"/>
      <c r="GCT228" s="158"/>
      <c r="GCU228" s="158"/>
      <c r="GCV228" s="158"/>
      <c r="GCW228" s="158"/>
      <c r="GCX228" s="158"/>
      <c r="GCY228" s="158"/>
      <c r="GCZ228" s="158"/>
      <c r="GDA228" s="158"/>
      <c r="GDB228" s="158"/>
      <c r="GDC228" s="158"/>
      <c r="GDD228" s="158"/>
      <c r="GDE228" s="158"/>
      <c r="GDF228" s="158"/>
      <c r="GDG228" s="158"/>
      <c r="GDH228" s="158"/>
      <c r="GDI228" s="158"/>
      <c r="GDJ228" s="158"/>
      <c r="GDK228" s="158"/>
      <c r="GDL228" s="158"/>
      <c r="GDM228" s="158"/>
      <c r="GDN228" s="158"/>
      <c r="GDO228" s="158"/>
      <c r="GDP228" s="158"/>
      <c r="GDQ228" s="158"/>
      <c r="GDR228" s="158"/>
      <c r="GDS228" s="158"/>
      <c r="GDT228" s="158"/>
      <c r="GDU228" s="158"/>
      <c r="GDV228" s="158"/>
      <c r="GDW228" s="158"/>
      <c r="GDX228" s="158"/>
      <c r="GDY228" s="158"/>
      <c r="GDZ228" s="158"/>
      <c r="GEA228" s="158"/>
      <c r="GEB228" s="158"/>
      <c r="GEC228" s="158"/>
      <c r="GED228" s="158"/>
      <c r="GEE228" s="158"/>
      <c r="GEF228" s="158"/>
      <c r="GEG228" s="158"/>
      <c r="GEH228" s="158"/>
      <c r="GEI228" s="158"/>
      <c r="GEJ228" s="158"/>
      <c r="GEK228" s="158"/>
      <c r="GEL228" s="158"/>
      <c r="GEM228" s="158"/>
      <c r="GEN228" s="158"/>
      <c r="GEO228" s="158"/>
      <c r="GEP228" s="158"/>
      <c r="GEQ228" s="158"/>
      <c r="GER228" s="158"/>
      <c r="GES228" s="158"/>
      <c r="GET228" s="158"/>
      <c r="GEU228" s="158"/>
      <c r="GEV228" s="158"/>
      <c r="GEW228" s="158"/>
      <c r="GEX228" s="158"/>
      <c r="GEY228" s="158"/>
      <c r="GEZ228" s="158"/>
      <c r="GFA228" s="158"/>
      <c r="GFB228" s="158"/>
      <c r="GFC228" s="158"/>
      <c r="GFD228" s="158"/>
      <c r="GFE228" s="158"/>
      <c r="GFF228" s="158"/>
      <c r="GFG228" s="158"/>
      <c r="GFH228" s="158"/>
      <c r="GFI228" s="158"/>
      <c r="GFJ228" s="158"/>
      <c r="GFK228" s="158"/>
      <c r="GFL228" s="158"/>
      <c r="GFM228" s="158"/>
      <c r="GFN228" s="158"/>
      <c r="GFO228" s="158"/>
      <c r="GFP228" s="158"/>
      <c r="GFQ228" s="158"/>
      <c r="GFR228" s="158"/>
      <c r="GFS228" s="158"/>
      <c r="GFT228" s="158"/>
      <c r="GFU228" s="158"/>
      <c r="GFV228" s="158"/>
      <c r="GFW228" s="158"/>
      <c r="GFX228" s="158"/>
      <c r="GFY228" s="158"/>
      <c r="GFZ228" s="158"/>
      <c r="GGA228" s="158"/>
      <c r="GGB228" s="158"/>
      <c r="GGC228" s="158"/>
      <c r="GGD228" s="158"/>
      <c r="GGE228" s="158"/>
      <c r="GGF228" s="158"/>
      <c r="GGG228" s="158"/>
      <c r="GGH228" s="158"/>
      <c r="GGI228" s="158"/>
      <c r="GGJ228" s="158"/>
      <c r="GGK228" s="158"/>
      <c r="GGL228" s="158"/>
      <c r="GGM228" s="158"/>
      <c r="GGN228" s="158"/>
      <c r="GGO228" s="158"/>
      <c r="GGP228" s="158"/>
      <c r="GGQ228" s="158"/>
      <c r="GGR228" s="158"/>
      <c r="GGS228" s="158"/>
      <c r="GGT228" s="158"/>
      <c r="GGU228" s="158"/>
      <c r="GGV228" s="158"/>
      <c r="GGW228" s="158"/>
      <c r="GGX228" s="158"/>
      <c r="GGY228" s="158"/>
      <c r="GGZ228" s="158"/>
      <c r="GHA228" s="158"/>
      <c r="GHB228" s="158"/>
      <c r="GHC228" s="158"/>
      <c r="GHD228" s="158"/>
      <c r="GHE228" s="158"/>
      <c r="GHF228" s="158"/>
      <c r="GHG228" s="158"/>
      <c r="GHH228" s="158"/>
      <c r="GHI228" s="158"/>
      <c r="GHJ228" s="158"/>
      <c r="GHK228" s="158"/>
      <c r="GHL228" s="158"/>
      <c r="GHM228" s="158"/>
      <c r="GHN228" s="158"/>
      <c r="GHO228" s="158"/>
      <c r="GHP228" s="158"/>
      <c r="GHQ228" s="158"/>
      <c r="GHR228" s="158"/>
      <c r="GHS228" s="158"/>
      <c r="GHT228" s="158"/>
      <c r="GHU228" s="158"/>
      <c r="GHV228" s="158"/>
      <c r="GHW228" s="158"/>
      <c r="GHX228" s="158"/>
      <c r="GHY228" s="158"/>
      <c r="GHZ228" s="158"/>
      <c r="GIA228" s="158"/>
      <c r="GIB228" s="158"/>
      <c r="GIC228" s="158"/>
      <c r="GID228" s="158"/>
      <c r="GIE228" s="158"/>
      <c r="GIF228" s="158"/>
      <c r="GIG228" s="158"/>
      <c r="GIH228" s="158"/>
      <c r="GII228" s="158"/>
      <c r="GIJ228" s="158"/>
      <c r="GIK228" s="158"/>
      <c r="GIL228" s="158"/>
      <c r="GIM228" s="158"/>
      <c r="GIN228" s="158"/>
      <c r="GIO228" s="158"/>
      <c r="GIP228" s="158"/>
      <c r="GIQ228" s="158"/>
      <c r="GIR228" s="158"/>
      <c r="GIS228" s="158"/>
      <c r="GIT228" s="158"/>
      <c r="GIU228" s="158"/>
      <c r="GIV228" s="158"/>
      <c r="GIW228" s="158"/>
      <c r="GIX228" s="158"/>
      <c r="GIY228" s="158"/>
      <c r="GIZ228" s="158"/>
      <c r="GJA228" s="158"/>
      <c r="GJB228" s="158"/>
      <c r="GJC228" s="158"/>
      <c r="GJD228" s="158"/>
      <c r="GJE228" s="158"/>
      <c r="GJF228" s="158"/>
      <c r="GJG228" s="158"/>
      <c r="GJH228" s="158"/>
      <c r="GJI228" s="158"/>
      <c r="GJJ228" s="158"/>
      <c r="GJK228" s="158"/>
      <c r="GJL228" s="158"/>
      <c r="GJM228" s="158"/>
      <c r="GJN228" s="158"/>
      <c r="GJO228" s="158"/>
      <c r="GJP228" s="158"/>
      <c r="GJQ228" s="158"/>
      <c r="GJR228" s="158"/>
      <c r="GJS228" s="158"/>
      <c r="GJT228" s="158"/>
      <c r="GJU228" s="158"/>
      <c r="GJV228" s="158"/>
      <c r="GJW228" s="158"/>
      <c r="GJX228" s="158"/>
      <c r="GJY228" s="158"/>
      <c r="GJZ228" s="158"/>
      <c r="GKA228" s="158"/>
      <c r="GKB228" s="158"/>
      <c r="GKC228" s="158"/>
      <c r="GKD228" s="158"/>
      <c r="GKE228" s="158"/>
      <c r="GKF228" s="158"/>
      <c r="GKG228" s="158"/>
      <c r="GKH228" s="158"/>
      <c r="GKI228" s="158"/>
      <c r="GKJ228" s="158"/>
      <c r="GKK228" s="158"/>
      <c r="GKL228" s="158"/>
      <c r="GKM228" s="158"/>
      <c r="GKN228" s="158"/>
      <c r="GKO228" s="158"/>
      <c r="GKP228" s="158"/>
      <c r="GKQ228" s="158"/>
      <c r="GKR228" s="158"/>
      <c r="GKS228" s="158"/>
      <c r="GKT228" s="158"/>
      <c r="GKU228" s="158"/>
      <c r="GKV228" s="158"/>
      <c r="GKW228" s="158"/>
      <c r="GKX228" s="158"/>
      <c r="GKY228" s="158"/>
      <c r="GKZ228" s="158"/>
      <c r="GLA228" s="158"/>
      <c r="GLB228" s="158"/>
      <c r="GLC228" s="158"/>
      <c r="GLD228" s="158"/>
      <c r="GLE228" s="158"/>
      <c r="GLF228" s="158"/>
      <c r="GLG228" s="158"/>
      <c r="GLH228" s="158"/>
      <c r="GLI228" s="158"/>
      <c r="GLJ228" s="158"/>
      <c r="GLK228" s="158"/>
      <c r="GLL228" s="158"/>
      <c r="GLM228" s="158"/>
      <c r="GLN228" s="158"/>
      <c r="GLO228" s="158"/>
      <c r="GLP228" s="158"/>
      <c r="GLQ228" s="158"/>
      <c r="GLR228" s="158"/>
      <c r="GLS228" s="158"/>
      <c r="GLT228" s="158"/>
      <c r="GLU228" s="158"/>
      <c r="GLV228" s="158"/>
      <c r="GLW228" s="158"/>
      <c r="GLX228" s="158"/>
      <c r="GLY228" s="158"/>
      <c r="GLZ228" s="158"/>
      <c r="GMA228" s="158"/>
      <c r="GMB228" s="158"/>
      <c r="GMC228" s="158"/>
      <c r="GMD228" s="158"/>
      <c r="GME228" s="158"/>
      <c r="GMF228" s="158"/>
      <c r="GMG228" s="158"/>
      <c r="GMH228" s="158"/>
      <c r="GMI228" s="158"/>
      <c r="GMJ228" s="158"/>
      <c r="GMK228" s="158"/>
      <c r="GML228" s="158"/>
      <c r="GMM228" s="158"/>
      <c r="GMN228" s="158"/>
      <c r="GMO228" s="158"/>
      <c r="GMP228" s="158"/>
      <c r="GMQ228" s="158"/>
      <c r="GMR228" s="158"/>
      <c r="GMS228" s="158"/>
      <c r="GMT228" s="158"/>
      <c r="GMU228" s="158"/>
      <c r="GMV228" s="158"/>
      <c r="GMW228" s="158"/>
      <c r="GMX228" s="158"/>
      <c r="GMY228" s="158"/>
      <c r="GMZ228" s="158"/>
      <c r="GNA228" s="158"/>
      <c r="GNB228" s="158"/>
      <c r="GNC228" s="158"/>
      <c r="GND228" s="158"/>
      <c r="GNE228" s="158"/>
      <c r="GNF228" s="158"/>
      <c r="GNG228" s="158"/>
      <c r="GNH228" s="158"/>
      <c r="GNI228" s="158"/>
      <c r="GNJ228" s="158"/>
      <c r="GNK228" s="158"/>
      <c r="GNL228" s="158"/>
      <c r="GNM228" s="158"/>
      <c r="GNN228" s="158"/>
      <c r="GNO228" s="158"/>
      <c r="GNP228" s="158"/>
      <c r="GNQ228" s="158"/>
      <c r="GNR228" s="158"/>
      <c r="GNS228" s="158"/>
      <c r="GNT228" s="158"/>
      <c r="GNU228" s="158"/>
      <c r="GNV228" s="158"/>
      <c r="GNW228" s="158"/>
      <c r="GNX228" s="158"/>
      <c r="GNY228" s="158"/>
      <c r="GNZ228" s="158"/>
      <c r="GOA228" s="158"/>
      <c r="GOB228" s="158"/>
      <c r="GOC228" s="158"/>
      <c r="GOD228" s="158"/>
      <c r="GOE228" s="158"/>
      <c r="GOF228" s="158"/>
      <c r="GOG228" s="158"/>
      <c r="GOH228" s="158"/>
      <c r="GOI228" s="158"/>
      <c r="GOJ228" s="158"/>
      <c r="GOK228" s="158"/>
      <c r="GOL228" s="158"/>
      <c r="GOM228" s="158"/>
      <c r="GON228" s="158"/>
      <c r="GOO228" s="158"/>
      <c r="GOP228" s="158"/>
      <c r="GOQ228" s="158"/>
      <c r="GOR228" s="158"/>
      <c r="GOS228" s="158"/>
      <c r="GOT228" s="158"/>
      <c r="GOU228" s="158"/>
      <c r="GOV228" s="158"/>
      <c r="GOW228" s="158"/>
      <c r="GOX228" s="158"/>
      <c r="GOY228" s="158"/>
      <c r="GOZ228" s="158"/>
      <c r="GPA228" s="158"/>
      <c r="GPB228" s="158"/>
      <c r="GPC228" s="158"/>
      <c r="GPD228" s="158"/>
      <c r="GPE228" s="158"/>
      <c r="GPF228" s="158"/>
      <c r="GPG228" s="158"/>
      <c r="GPH228" s="158"/>
      <c r="GPI228" s="158"/>
      <c r="GPJ228" s="158"/>
      <c r="GPK228" s="158"/>
      <c r="GPL228" s="158"/>
      <c r="GPM228" s="158"/>
      <c r="GPN228" s="158"/>
      <c r="GPO228" s="158"/>
      <c r="GPP228" s="158"/>
      <c r="GPQ228" s="158"/>
      <c r="GPR228" s="158"/>
      <c r="GPS228" s="158"/>
      <c r="GPT228" s="158"/>
      <c r="GPU228" s="158"/>
      <c r="GPV228" s="158"/>
      <c r="GPW228" s="158"/>
      <c r="GPX228" s="158"/>
      <c r="GPY228" s="158"/>
      <c r="GPZ228" s="158"/>
      <c r="GQA228" s="158"/>
      <c r="GQB228" s="158"/>
      <c r="GQC228" s="158"/>
      <c r="GQD228" s="158"/>
      <c r="GQE228" s="158"/>
      <c r="GQF228" s="158"/>
      <c r="GQG228" s="158"/>
      <c r="GQH228" s="158"/>
      <c r="GQI228" s="158"/>
      <c r="GQJ228" s="158"/>
      <c r="GQK228" s="158"/>
      <c r="GQL228" s="158"/>
      <c r="GQM228" s="158"/>
      <c r="GQN228" s="158"/>
      <c r="GQO228" s="158"/>
      <c r="GQP228" s="158"/>
      <c r="GQQ228" s="158"/>
      <c r="GQR228" s="158"/>
      <c r="GQS228" s="158"/>
      <c r="GQT228" s="158"/>
      <c r="GQU228" s="158"/>
      <c r="GQV228" s="158"/>
      <c r="GQW228" s="158"/>
      <c r="GQX228" s="158"/>
      <c r="GQY228" s="158"/>
      <c r="GQZ228" s="158"/>
      <c r="GRA228" s="158"/>
      <c r="GRB228" s="158"/>
      <c r="GRC228" s="158"/>
      <c r="GRD228" s="158"/>
      <c r="GRE228" s="158"/>
      <c r="GRF228" s="158"/>
      <c r="GRG228" s="158"/>
      <c r="GRH228" s="158"/>
      <c r="GRI228" s="158"/>
      <c r="GRJ228" s="158"/>
      <c r="GRK228" s="158"/>
      <c r="GRL228" s="158"/>
      <c r="GRM228" s="158"/>
      <c r="GRN228" s="158"/>
      <c r="GRO228" s="158"/>
      <c r="GRP228" s="158"/>
      <c r="GRQ228" s="158"/>
      <c r="GRR228" s="158"/>
      <c r="GRS228" s="158"/>
      <c r="GRT228" s="158"/>
      <c r="GRU228" s="158"/>
      <c r="GRV228" s="158"/>
      <c r="GRW228" s="158"/>
      <c r="GRX228" s="158"/>
      <c r="GRY228" s="158"/>
      <c r="GRZ228" s="158"/>
      <c r="GSA228" s="158"/>
      <c r="GSB228" s="158"/>
      <c r="GSC228" s="158"/>
      <c r="GSD228" s="158"/>
      <c r="GSE228" s="158"/>
      <c r="GSF228" s="158"/>
      <c r="GSG228" s="158"/>
      <c r="GSH228" s="158"/>
      <c r="GSI228" s="158"/>
      <c r="GSJ228" s="158"/>
      <c r="GSK228" s="158"/>
      <c r="GSL228" s="158"/>
      <c r="GSM228" s="158"/>
      <c r="GSN228" s="158"/>
      <c r="GSO228" s="158"/>
      <c r="GSP228" s="158"/>
      <c r="GSQ228" s="158"/>
      <c r="GSR228" s="158"/>
      <c r="GSS228" s="158"/>
      <c r="GST228" s="158"/>
      <c r="GSU228" s="158"/>
      <c r="GSV228" s="158"/>
      <c r="GSW228" s="158"/>
      <c r="GSX228" s="158"/>
      <c r="GSY228" s="158"/>
      <c r="GSZ228" s="158"/>
      <c r="GTA228" s="158"/>
      <c r="GTB228" s="158"/>
      <c r="GTC228" s="158"/>
      <c r="GTD228" s="158"/>
      <c r="GTE228" s="158"/>
      <c r="GTF228" s="158"/>
      <c r="GTG228" s="158"/>
      <c r="GTH228" s="158"/>
      <c r="GTI228" s="158"/>
      <c r="GTJ228" s="158"/>
      <c r="GTK228" s="158"/>
      <c r="GTL228" s="158"/>
      <c r="GTM228" s="158"/>
      <c r="GTN228" s="158"/>
      <c r="GTO228" s="158"/>
      <c r="GTP228" s="158"/>
      <c r="GTQ228" s="158"/>
      <c r="GTR228" s="158"/>
      <c r="GTS228" s="158"/>
      <c r="GTT228" s="158"/>
      <c r="GTU228" s="158"/>
      <c r="GTV228" s="158"/>
      <c r="GTW228" s="158"/>
      <c r="GTX228" s="158"/>
      <c r="GTY228" s="158"/>
      <c r="GTZ228" s="158"/>
      <c r="GUA228" s="158"/>
      <c r="GUB228" s="158"/>
      <c r="GUC228" s="158"/>
      <c r="GUD228" s="158"/>
      <c r="GUE228" s="158"/>
      <c r="GUF228" s="158"/>
      <c r="GUG228" s="158"/>
      <c r="GUH228" s="158"/>
      <c r="GUI228" s="158"/>
      <c r="GUJ228" s="158"/>
      <c r="GUK228" s="158"/>
      <c r="GUL228" s="158"/>
      <c r="GUM228" s="158"/>
      <c r="GUN228" s="158"/>
      <c r="GUO228" s="158"/>
      <c r="GUP228" s="158"/>
      <c r="GUQ228" s="158"/>
      <c r="GUR228" s="158"/>
      <c r="GUS228" s="158"/>
      <c r="GUT228" s="158"/>
      <c r="GUU228" s="158"/>
      <c r="GUV228" s="158"/>
      <c r="GUW228" s="158"/>
      <c r="GUX228" s="158"/>
      <c r="GUY228" s="158"/>
      <c r="GUZ228" s="158"/>
      <c r="GVA228" s="158"/>
      <c r="GVB228" s="158"/>
      <c r="GVC228" s="158"/>
      <c r="GVD228" s="158"/>
      <c r="GVE228" s="158"/>
      <c r="GVF228" s="158"/>
      <c r="GVG228" s="158"/>
      <c r="GVH228" s="158"/>
      <c r="GVI228" s="158"/>
      <c r="GVJ228" s="158"/>
      <c r="GVK228" s="158"/>
      <c r="GVL228" s="158"/>
      <c r="GVM228" s="158"/>
      <c r="GVN228" s="158"/>
      <c r="GVO228" s="158"/>
      <c r="GVP228" s="158"/>
      <c r="GVQ228" s="158"/>
      <c r="GVR228" s="158"/>
      <c r="GVS228" s="158"/>
      <c r="GVT228" s="158"/>
      <c r="GVU228" s="158"/>
      <c r="GVV228" s="158"/>
      <c r="GVW228" s="158"/>
      <c r="GVX228" s="158"/>
      <c r="GVY228" s="158"/>
      <c r="GVZ228" s="158"/>
      <c r="GWA228" s="158"/>
      <c r="GWB228" s="158"/>
      <c r="GWC228" s="158"/>
      <c r="GWD228" s="158"/>
      <c r="GWE228" s="158"/>
      <c r="GWF228" s="158"/>
      <c r="GWG228" s="158"/>
      <c r="GWH228" s="158"/>
      <c r="GWI228" s="158"/>
      <c r="GWJ228" s="158"/>
      <c r="GWK228" s="158"/>
      <c r="GWL228" s="158"/>
      <c r="GWM228" s="158"/>
      <c r="GWN228" s="158"/>
      <c r="GWO228" s="158"/>
      <c r="GWP228" s="158"/>
      <c r="GWQ228" s="158"/>
      <c r="GWR228" s="158"/>
      <c r="GWS228" s="158"/>
      <c r="GWT228" s="158"/>
      <c r="GWU228" s="158"/>
      <c r="GWV228" s="158"/>
      <c r="GWW228" s="158"/>
      <c r="GWX228" s="158"/>
      <c r="GWY228" s="158"/>
      <c r="GWZ228" s="158"/>
      <c r="GXA228" s="158"/>
      <c r="GXB228" s="158"/>
      <c r="GXC228" s="158"/>
      <c r="GXD228" s="158"/>
      <c r="GXE228" s="158"/>
      <c r="GXF228" s="158"/>
      <c r="GXG228" s="158"/>
      <c r="GXH228" s="158"/>
      <c r="GXI228" s="158"/>
      <c r="GXJ228" s="158"/>
      <c r="GXK228" s="158"/>
      <c r="GXL228" s="158"/>
      <c r="GXM228" s="158"/>
      <c r="GXN228" s="158"/>
      <c r="GXO228" s="158"/>
      <c r="GXP228" s="158"/>
      <c r="GXQ228" s="158"/>
      <c r="GXR228" s="158"/>
      <c r="GXS228" s="158"/>
      <c r="GXT228" s="158"/>
      <c r="GXU228" s="158"/>
      <c r="GXV228" s="158"/>
      <c r="GXW228" s="158"/>
      <c r="GXX228" s="158"/>
      <c r="GXY228" s="158"/>
      <c r="GXZ228" s="158"/>
      <c r="GYA228" s="158"/>
      <c r="GYB228" s="158"/>
      <c r="GYC228" s="158"/>
      <c r="GYD228" s="158"/>
      <c r="GYE228" s="158"/>
      <c r="GYF228" s="158"/>
      <c r="GYG228" s="158"/>
      <c r="GYH228" s="158"/>
      <c r="GYI228" s="158"/>
      <c r="GYJ228" s="158"/>
      <c r="GYK228" s="158"/>
      <c r="GYL228" s="158"/>
      <c r="GYM228" s="158"/>
      <c r="GYN228" s="158"/>
      <c r="GYO228" s="158"/>
      <c r="GYP228" s="158"/>
      <c r="GYQ228" s="158"/>
      <c r="GYR228" s="158"/>
      <c r="GYS228" s="158"/>
      <c r="GYT228" s="158"/>
      <c r="GYU228" s="158"/>
      <c r="GYV228" s="158"/>
      <c r="GYW228" s="158"/>
      <c r="GYX228" s="158"/>
      <c r="GYY228" s="158"/>
      <c r="GYZ228" s="158"/>
      <c r="GZA228" s="158"/>
      <c r="GZB228" s="158"/>
      <c r="GZC228" s="158"/>
      <c r="GZD228" s="158"/>
      <c r="GZE228" s="158"/>
      <c r="GZF228" s="158"/>
      <c r="GZG228" s="158"/>
      <c r="GZH228" s="158"/>
      <c r="GZI228" s="158"/>
      <c r="GZJ228" s="158"/>
      <c r="GZK228" s="158"/>
      <c r="GZL228" s="158"/>
      <c r="GZM228" s="158"/>
      <c r="GZN228" s="158"/>
      <c r="GZO228" s="158"/>
      <c r="GZP228" s="158"/>
      <c r="GZQ228" s="158"/>
      <c r="GZR228" s="158"/>
      <c r="GZS228" s="158"/>
      <c r="GZT228" s="158"/>
      <c r="GZU228" s="158"/>
      <c r="GZV228" s="158"/>
      <c r="GZW228" s="158"/>
      <c r="GZX228" s="158"/>
      <c r="GZY228" s="158"/>
      <c r="GZZ228" s="158"/>
      <c r="HAA228" s="158"/>
      <c r="HAB228" s="158"/>
      <c r="HAC228" s="158"/>
      <c r="HAD228" s="158"/>
      <c r="HAE228" s="158"/>
      <c r="HAF228" s="158"/>
      <c r="HAG228" s="158"/>
      <c r="HAH228" s="158"/>
      <c r="HAI228" s="158"/>
      <c r="HAJ228" s="158"/>
      <c r="HAK228" s="158"/>
      <c r="HAL228" s="158"/>
      <c r="HAM228" s="158"/>
      <c r="HAN228" s="158"/>
      <c r="HAO228" s="158"/>
      <c r="HAP228" s="158"/>
      <c r="HAQ228" s="158"/>
      <c r="HAR228" s="158"/>
      <c r="HAS228" s="158"/>
      <c r="HAT228" s="158"/>
      <c r="HAU228" s="158"/>
      <c r="HAV228" s="158"/>
      <c r="HAW228" s="158"/>
      <c r="HAX228" s="158"/>
      <c r="HAY228" s="158"/>
      <c r="HAZ228" s="158"/>
      <c r="HBA228" s="158"/>
      <c r="HBB228" s="158"/>
      <c r="HBC228" s="158"/>
      <c r="HBD228" s="158"/>
      <c r="HBE228" s="158"/>
      <c r="HBF228" s="158"/>
      <c r="HBG228" s="158"/>
      <c r="HBH228" s="158"/>
      <c r="HBI228" s="158"/>
      <c r="HBJ228" s="158"/>
      <c r="HBK228" s="158"/>
      <c r="HBL228" s="158"/>
      <c r="HBM228" s="158"/>
      <c r="HBN228" s="158"/>
      <c r="HBO228" s="158"/>
      <c r="HBP228" s="158"/>
      <c r="HBQ228" s="158"/>
      <c r="HBR228" s="158"/>
      <c r="HBS228" s="158"/>
      <c r="HBT228" s="158"/>
      <c r="HBU228" s="158"/>
      <c r="HBV228" s="158"/>
      <c r="HBW228" s="158"/>
      <c r="HBX228" s="158"/>
      <c r="HBY228" s="158"/>
      <c r="HBZ228" s="158"/>
      <c r="HCA228" s="158"/>
      <c r="HCB228" s="158"/>
      <c r="HCC228" s="158"/>
      <c r="HCD228" s="158"/>
      <c r="HCE228" s="158"/>
      <c r="HCF228" s="158"/>
      <c r="HCG228" s="158"/>
      <c r="HCH228" s="158"/>
      <c r="HCI228" s="158"/>
      <c r="HCJ228" s="158"/>
      <c r="HCK228" s="158"/>
      <c r="HCL228" s="158"/>
      <c r="HCM228" s="158"/>
      <c r="HCN228" s="158"/>
      <c r="HCO228" s="158"/>
      <c r="HCP228" s="158"/>
      <c r="HCQ228" s="158"/>
      <c r="HCR228" s="158"/>
      <c r="HCS228" s="158"/>
      <c r="HCT228" s="158"/>
      <c r="HCU228" s="158"/>
      <c r="HCV228" s="158"/>
      <c r="HCW228" s="158"/>
      <c r="HCX228" s="158"/>
      <c r="HCY228" s="158"/>
      <c r="HCZ228" s="158"/>
      <c r="HDA228" s="158"/>
      <c r="HDB228" s="158"/>
      <c r="HDC228" s="158"/>
      <c r="HDD228" s="158"/>
      <c r="HDE228" s="158"/>
      <c r="HDF228" s="158"/>
      <c r="HDG228" s="158"/>
      <c r="HDH228" s="158"/>
      <c r="HDI228" s="158"/>
      <c r="HDJ228" s="158"/>
      <c r="HDK228" s="158"/>
      <c r="HDL228" s="158"/>
      <c r="HDM228" s="158"/>
      <c r="HDN228" s="158"/>
      <c r="HDO228" s="158"/>
      <c r="HDP228" s="158"/>
      <c r="HDQ228" s="158"/>
      <c r="HDR228" s="158"/>
      <c r="HDS228" s="158"/>
      <c r="HDT228" s="158"/>
      <c r="HDU228" s="158"/>
      <c r="HDV228" s="158"/>
      <c r="HDW228" s="158"/>
      <c r="HDX228" s="158"/>
      <c r="HDY228" s="158"/>
      <c r="HDZ228" s="158"/>
      <c r="HEA228" s="158"/>
      <c r="HEB228" s="158"/>
      <c r="HEC228" s="158"/>
      <c r="HED228" s="158"/>
      <c r="HEE228" s="158"/>
      <c r="HEF228" s="158"/>
      <c r="HEG228" s="158"/>
      <c r="HEH228" s="158"/>
      <c r="HEI228" s="158"/>
      <c r="HEJ228" s="158"/>
      <c r="HEK228" s="158"/>
      <c r="HEL228" s="158"/>
      <c r="HEM228" s="158"/>
      <c r="HEN228" s="158"/>
      <c r="HEO228" s="158"/>
      <c r="HEP228" s="158"/>
      <c r="HEQ228" s="158"/>
      <c r="HER228" s="158"/>
      <c r="HES228" s="158"/>
      <c r="HET228" s="158"/>
      <c r="HEU228" s="158"/>
      <c r="HEV228" s="158"/>
      <c r="HEW228" s="158"/>
      <c r="HEX228" s="158"/>
      <c r="HEY228" s="158"/>
      <c r="HEZ228" s="158"/>
      <c r="HFA228" s="158"/>
      <c r="HFB228" s="158"/>
      <c r="HFC228" s="158"/>
      <c r="HFD228" s="158"/>
      <c r="HFE228" s="158"/>
      <c r="HFF228" s="158"/>
      <c r="HFG228" s="158"/>
      <c r="HFH228" s="158"/>
      <c r="HFI228" s="158"/>
      <c r="HFJ228" s="158"/>
      <c r="HFK228" s="158"/>
      <c r="HFL228" s="158"/>
      <c r="HFM228" s="158"/>
      <c r="HFN228" s="158"/>
      <c r="HFO228" s="158"/>
      <c r="HFP228" s="158"/>
      <c r="HFQ228" s="158"/>
      <c r="HFR228" s="158"/>
      <c r="HFS228" s="158"/>
      <c r="HFT228" s="158"/>
      <c r="HFU228" s="158"/>
      <c r="HFV228" s="158"/>
      <c r="HFW228" s="158"/>
      <c r="HFX228" s="158"/>
      <c r="HFY228" s="158"/>
      <c r="HFZ228" s="158"/>
      <c r="HGA228" s="158"/>
      <c r="HGB228" s="158"/>
      <c r="HGC228" s="158"/>
      <c r="HGD228" s="158"/>
      <c r="HGE228" s="158"/>
      <c r="HGF228" s="158"/>
      <c r="HGG228" s="158"/>
      <c r="HGH228" s="158"/>
      <c r="HGI228" s="158"/>
      <c r="HGJ228" s="158"/>
      <c r="HGK228" s="158"/>
      <c r="HGL228" s="158"/>
      <c r="HGM228" s="158"/>
      <c r="HGN228" s="158"/>
      <c r="HGO228" s="158"/>
      <c r="HGP228" s="158"/>
      <c r="HGQ228" s="158"/>
      <c r="HGR228" s="158"/>
      <c r="HGS228" s="158"/>
      <c r="HGT228" s="158"/>
      <c r="HGU228" s="158"/>
      <c r="HGV228" s="158"/>
      <c r="HGW228" s="158"/>
      <c r="HGX228" s="158"/>
      <c r="HGY228" s="158"/>
      <c r="HGZ228" s="158"/>
      <c r="HHA228" s="158"/>
      <c r="HHB228" s="158"/>
      <c r="HHC228" s="158"/>
      <c r="HHD228" s="158"/>
      <c r="HHE228" s="158"/>
      <c r="HHF228" s="158"/>
      <c r="HHG228" s="158"/>
      <c r="HHH228" s="158"/>
      <c r="HHI228" s="158"/>
      <c r="HHJ228" s="158"/>
      <c r="HHK228" s="158"/>
      <c r="HHL228" s="158"/>
      <c r="HHM228" s="158"/>
      <c r="HHN228" s="158"/>
      <c r="HHO228" s="158"/>
      <c r="HHP228" s="158"/>
      <c r="HHQ228" s="158"/>
      <c r="HHR228" s="158"/>
      <c r="HHS228" s="158"/>
      <c r="HHT228" s="158"/>
      <c r="HHU228" s="158"/>
      <c r="HHV228" s="158"/>
      <c r="HHW228" s="158"/>
      <c r="HHX228" s="158"/>
      <c r="HHY228" s="158"/>
      <c r="HHZ228" s="158"/>
      <c r="HIA228" s="158"/>
      <c r="HIB228" s="158"/>
      <c r="HIC228" s="158"/>
      <c r="HID228" s="158"/>
      <c r="HIE228" s="158"/>
      <c r="HIF228" s="158"/>
      <c r="HIG228" s="158"/>
      <c r="HIH228" s="158"/>
      <c r="HII228" s="158"/>
      <c r="HIJ228" s="158"/>
      <c r="HIK228" s="158"/>
      <c r="HIL228" s="158"/>
      <c r="HIM228" s="158"/>
      <c r="HIN228" s="158"/>
      <c r="HIO228" s="158"/>
      <c r="HIP228" s="158"/>
      <c r="HIQ228" s="158"/>
      <c r="HIR228" s="158"/>
      <c r="HIS228" s="158"/>
      <c r="HIT228" s="158"/>
      <c r="HIU228" s="158"/>
      <c r="HIV228" s="158"/>
      <c r="HIW228" s="158"/>
      <c r="HIX228" s="158"/>
      <c r="HIY228" s="158"/>
      <c r="HIZ228" s="158"/>
      <c r="HJA228" s="158"/>
      <c r="HJB228" s="158"/>
      <c r="HJC228" s="158"/>
      <c r="HJD228" s="158"/>
      <c r="HJE228" s="158"/>
      <c r="HJF228" s="158"/>
      <c r="HJG228" s="158"/>
      <c r="HJH228" s="158"/>
      <c r="HJI228" s="158"/>
      <c r="HJJ228" s="158"/>
      <c r="HJK228" s="158"/>
      <c r="HJL228" s="158"/>
      <c r="HJM228" s="158"/>
      <c r="HJN228" s="158"/>
      <c r="HJO228" s="158"/>
      <c r="HJP228" s="158"/>
      <c r="HJQ228" s="158"/>
      <c r="HJR228" s="158"/>
      <c r="HJS228" s="158"/>
      <c r="HJT228" s="158"/>
      <c r="HJU228" s="158"/>
      <c r="HJV228" s="158"/>
      <c r="HJW228" s="158"/>
      <c r="HJX228" s="158"/>
      <c r="HJY228" s="158"/>
      <c r="HJZ228" s="158"/>
      <c r="HKA228" s="158"/>
      <c r="HKB228" s="158"/>
      <c r="HKC228" s="158"/>
      <c r="HKD228" s="158"/>
      <c r="HKE228" s="158"/>
      <c r="HKF228" s="158"/>
      <c r="HKG228" s="158"/>
      <c r="HKH228" s="158"/>
      <c r="HKI228" s="158"/>
      <c r="HKJ228" s="158"/>
      <c r="HKK228" s="158"/>
      <c r="HKL228" s="158"/>
      <c r="HKM228" s="158"/>
      <c r="HKN228" s="158"/>
      <c r="HKO228" s="158"/>
      <c r="HKP228" s="158"/>
      <c r="HKQ228" s="158"/>
      <c r="HKR228" s="158"/>
      <c r="HKS228" s="158"/>
      <c r="HKT228" s="158"/>
      <c r="HKU228" s="158"/>
      <c r="HKV228" s="158"/>
      <c r="HKW228" s="158"/>
      <c r="HKX228" s="158"/>
      <c r="HKY228" s="158"/>
      <c r="HKZ228" s="158"/>
      <c r="HLA228" s="158"/>
      <c r="HLB228" s="158"/>
      <c r="HLC228" s="158"/>
      <c r="HLD228" s="158"/>
      <c r="HLE228" s="158"/>
      <c r="HLF228" s="158"/>
      <c r="HLG228" s="158"/>
      <c r="HLH228" s="158"/>
      <c r="HLI228" s="158"/>
      <c r="HLJ228" s="158"/>
      <c r="HLK228" s="158"/>
      <c r="HLL228" s="158"/>
      <c r="HLM228" s="158"/>
      <c r="HLN228" s="158"/>
      <c r="HLO228" s="158"/>
      <c r="HLP228" s="158"/>
      <c r="HLQ228" s="158"/>
      <c r="HLR228" s="158"/>
      <c r="HLS228" s="158"/>
      <c r="HLT228" s="158"/>
      <c r="HLU228" s="158"/>
      <c r="HLV228" s="158"/>
      <c r="HLW228" s="158"/>
      <c r="HLX228" s="158"/>
      <c r="HLY228" s="158"/>
      <c r="HLZ228" s="158"/>
      <c r="HMA228" s="158"/>
      <c r="HMB228" s="158"/>
      <c r="HMC228" s="158"/>
      <c r="HMD228" s="158"/>
      <c r="HME228" s="158"/>
      <c r="HMF228" s="158"/>
      <c r="HMG228" s="158"/>
      <c r="HMH228" s="158"/>
      <c r="HMI228" s="158"/>
      <c r="HMJ228" s="158"/>
      <c r="HMK228" s="158"/>
      <c r="HML228" s="158"/>
      <c r="HMM228" s="158"/>
      <c r="HMN228" s="158"/>
      <c r="HMO228" s="158"/>
      <c r="HMP228" s="158"/>
      <c r="HMQ228" s="158"/>
      <c r="HMR228" s="158"/>
      <c r="HMS228" s="158"/>
      <c r="HMT228" s="158"/>
      <c r="HMU228" s="158"/>
      <c r="HMV228" s="158"/>
      <c r="HMW228" s="158"/>
      <c r="HMX228" s="158"/>
      <c r="HMY228" s="158"/>
      <c r="HMZ228" s="158"/>
      <c r="HNA228" s="158"/>
      <c r="HNB228" s="158"/>
      <c r="HNC228" s="158"/>
      <c r="HND228" s="158"/>
      <c r="HNE228" s="158"/>
      <c r="HNF228" s="158"/>
      <c r="HNG228" s="158"/>
      <c r="HNH228" s="158"/>
      <c r="HNI228" s="158"/>
      <c r="HNJ228" s="158"/>
      <c r="HNK228" s="158"/>
      <c r="HNL228" s="158"/>
      <c r="HNM228" s="158"/>
      <c r="HNN228" s="158"/>
      <c r="HNO228" s="158"/>
      <c r="HNP228" s="158"/>
      <c r="HNQ228" s="158"/>
      <c r="HNR228" s="158"/>
      <c r="HNS228" s="158"/>
      <c r="HNT228" s="158"/>
      <c r="HNU228" s="158"/>
      <c r="HNV228" s="158"/>
      <c r="HNW228" s="158"/>
      <c r="HNX228" s="158"/>
      <c r="HNY228" s="158"/>
      <c r="HNZ228" s="158"/>
      <c r="HOA228" s="158"/>
      <c r="HOB228" s="158"/>
      <c r="HOC228" s="158"/>
      <c r="HOD228" s="158"/>
      <c r="HOE228" s="158"/>
      <c r="HOF228" s="158"/>
      <c r="HOG228" s="158"/>
      <c r="HOH228" s="158"/>
      <c r="HOI228" s="158"/>
      <c r="HOJ228" s="158"/>
      <c r="HOK228" s="158"/>
      <c r="HOL228" s="158"/>
      <c r="HOM228" s="158"/>
      <c r="HON228" s="158"/>
      <c r="HOO228" s="158"/>
      <c r="HOP228" s="158"/>
      <c r="HOQ228" s="158"/>
      <c r="HOR228" s="158"/>
      <c r="HOS228" s="158"/>
      <c r="HOT228" s="158"/>
      <c r="HOU228" s="158"/>
      <c r="HOV228" s="158"/>
      <c r="HOW228" s="158"/>
      <c r="HOX228" s="158"/>
      <c r="HOY228" s="158"/>
      <c r="HOZ228" s="158"/>
      <c r="HPA228" s="158"/>
      <c r="HPB228" s="158"/>
      <c r="HPC228" s="158"/>
      <c r="HPD228" s="158"/>
      <c r="HPE228" s="158"/>
      <c r="HPF228" s="158"/>
      <c r="HPG228" s="158"/>
      <c r="HPH228" s="158"/>
      <c r="HPI228" s="158"/>
      <c r="HPJ228" s="158"/>
      <c r="HPK228" s="158"/>
      <c r="HPL228" s="158"/>
      <c r="HPM228" s="158"/>
      <c r="HPN228" s="158"/>
      <c r="HPO228" s="158"/>
      <c r="HPP228" s="158"/>
      <c r="HPQ228" s="158"/>
      <c r="HPR228" s="158"/>
      <c r="HPS228" s="158"/>
      <c r="HPT228" s="158"/>
      <c r="HPU228" s="158"/>
      <c r="HPV228" s="158"/>
      <c r="HPW228" s="158"/>
      <c r="HPX228" s="158"/>
      <c r="HPY228" s="158"/>
      <c r="HPZ228" s="158"/>
      <c r="HQA228" s="158"/>
      <c r="HQB228" s="158"/>
      <c r="HQC228" s="158"/>
      <c r="HQD228" s="158"/>
      <c r="HQE228" s="158"/>
      <c r="HQF228" s="158"/>
      <c r="HQG228" s="158"/>
      <c r="HQH228" s="158"/>
      <c r="HQI228" s="158"/>
      <c r="HQJ228" s="158"/>
      <c r="HQK228" s="158"/>
      <c r="HQL228" s="158"/>
      <c r="HQM228" s="158"/>
      <c r="HQN228" s="158"/>
      <c r="HQO228" s="158"/>
      <c r="HQP228" s="158"/>
      <c r="HQQ228" s="158"/>
      <c r="HQR228" s="158"/>
      <c r="HQS228" s="158"/>
      <c r="HQT228" s="158"/>
      <c r="HQU228" s="158"/>
      <c r="HQV228" s="158"/>
      <c r="HQW228" s="158"/>
      <c r="HQX228" s="158"/>
      <c r="HQY228" s="158"/>
      <c r="HQZ228" s="158"/>
      <c r="HRA228" s="158"/>
      <c r="HRB228" s="158"/>
      <c r="HRC228" s="158"/>
      <c r="HRD228" s="158"/>
      <c r="HRE228" s="158"/>
      <c r="HRF228" s="158"/>
      <c r="HRG228" s="158"/>
      <c r="HRH228" s="158"/>
      <c r="HRI228" s="158"/>
      <c r="HRJ228" s="158"/>
      <c r="HRK228" s="158"/>
      <c r="HRL228" s="158"/>
      <c r="HRM228" s="158"/>
      <c r="HRN228" s="158"/>
      <c r="HRO228" s="158"/>
      <c r="HRP228" s="158"/>
      <c r="HRQ228" s="158"/>
      <c r="HRR228" s="158"/>
      <c r="HRS228" s="158"/>
      <c r="HRT228" s="158"/>
      <c r="HRU228" s="158"/>
      <c r="HRV228" s="158"/>
      <c r="HRW228" s="158"/>
      <c r="HRX228" s="158"/>
      <c r="HRY228" s="158"/>
      <c r="HRZ228" s="158"/>
      <c r="HSA228" s="158"/>
      <c r="HSB228" s="158"/>
      <c r="HSC228" s="158"/>
      <c r="HSD228" s="158"/>
      <c r="HSE228" s="158"/>
      <c r="HSF228" s="158"/>
      <c r="HSG228" s="158"/>
      <c r="HSH228" s="158"/>
      <c r="HSI228" s="158"/>
      <c r="HSJ228" s="158"/>
      <c r="HSK228" s="158"/>
      <c r="HSL228" s="158"/>
      <c r="HSM228" s="158"/>
      <c r="HSN228" s="158"/>
      <c r="HSO228" s="158"/>
      <c r="HSP228" s="158"/>
      <c r="HSQ228" s="158"/>
      <c r="HSR228" s="158"/>
      <c r="HSS228" s="158"/>
      <c r="HST228" s="158"/>
      <c r="HSU228" s="158"/>
      <c r="HSV228" s="158"/>
      <c r="HSW228" s="158"/>
      <c r="HSX228" s="158"/>
      <c r="HSY228" s="158"/>
      <c r="HSZ228" s="158"/>
      <c r="HTA228" s="158"/>
      <c r="HTB228" s="158"/>
      <c r="HTC228" s="158"/>
      <c r="HTD228" s="158"/>
      <c r="HTE228" s="158"/>
      <c r="HTF228" s="158"/>
      <c r="HTG228" s="158"/>
      <c r="HTH228" s="158"/>
      <c r="HTI228" s="158"/>
      <c r="HTJ228" s="158"/>
      <c r="HTK228" s="158"/>
      <c r="HTL228" s="158"/>
      <c r="HTM228" s="158"/>
      <c r="HTN228" s="158"/>
      <c r="HTO228" s="158"/>
      <c r="HTP228" s="158"/>
      <c r="HTQ228" s="158"/>
      <c r="HTR228" s="158"/>
      <c r="HTS228" s="158"/>
      <c r="HTT228" s="158"/>
      <c r="HTU228" s="158"/>
      <c r="HTV228" s="158"/>
      <c r="HTW228" s="158"/>
      <c r="HTX228" s="158"/>
      <c r="HTY228" s="158"/>
      <c r="HTZ228" s="158"/>
      <c r="HUA228" s="158"/>
      <c r="HUB228" s="158"/>
      <c r="HUC228" s="158"/>
      <c r="HUD228" s="158"/>
      <c r="HUE228" s="158"/>
      <c r="HUF228" s="158"/>
      <c r="HUG228" s="158"/>
      <c r="HUH228" s="158"/>
      <c r="HUI228" s="158"/>
      <c r="HUJ228" s="158"/>
      <c r="HUK228" s="158"/>
      <c r="HUL228" s="158"/>
      <c r="HUM228" s="158"/>
      <c r="HUN228" s="158"/>
      <c r="HUO228" s="158"/>
      <c r="HUP228" s="158"/>
      <c r="HUQ228" s="158"/>
      <c r="HUR228" s="158"/>
      <c r="HUS228" s="158"/>
      <c r="HUT228" s="158"/>
      <c r="HUU228" s="158"/>
      <c r="HUV228" s="158"/>
      <c r="HUW228" s="158"/>
      <c r="HUX228" s="158"/>
      <c r="HUY228" s="158"/>
      <c r="HUZ228" s="158"/>
      <c r="HVA228" s="158"/>
      <c r="HVB228" s="158"/>
      <c r="HVC228" s="158"/>
      <c r="HVD228" s="158"/>
      <c r="HVE228" s="158"/>
      <c r="HVF228" s="158"/>
      <c r="HVG228" s="158"/>
      <c r="HVH228" s="158"/>
      <c r="HVI228" s="158"/>
      <c r="HVJ228" s="158"/>
      <c r="HVK228" s="158"/>
      <c r="HVL228" s="158"/>
      <c r="HVM228" s="158"/>
      <c r="HVN228" s="158"/>
      <c r="HVO228" s="158"/>
      <c r="HVP228" s="158"/>
      <c r="HVQ228" s="158"/>
      <c r="HVR228" s="158"/>
      <c r="HVS228" s="158"/>
      <c r="HVT228" s="158"/>
      <c r="HVU228" s="158"/>
      <c r="HVV228" s="158"/>
      <c r="HVW228" s="158"/>
      <c r="HVX228" s="158"/>
      <c r="HVY228" s="158"/>
      <c r="HVZ228" s="158"/>
      <c r="HWA228" s="158"/>
      <c r="HWB228" s="158"/>
      <c r="HWC228" s="158"/>
      <c r="HWD228" s="158"/>
      <c r="HWE228" s="158"/>
      <c r="HWF228" s="158"/>
      <c r="HWG228" s="158"/>
      <c r="HWH228" s="158"/>
      <c r="HWI228" s="158"/>
      <c r="HWJ228" s="158"/>
      <c r="HWK228" s="158"/>
      <c r="HWL228" s="158"/>
      <c r="HWM228" s="158"/>
      <c r="HWN228" s="158"/>
      <c r="HWO228" s="158"/>
      <c r="HWP228" s="158"/>
      <c r="HWQ228" s="158"/>
      <c r="HWR228" s="158"/>
      <c r="HWS228" s="158"/>
      <c r="HWT228" s="158"/>
      <c r="HWU228" s="158"/>
      <c r="HWV228" s="158"/>
      <c r="HWW228" s="158"/>
      <c r="HWX228" s="158"/>
      <c r="HWY228" s="158"/>
      <c r="HWZ228" s="158"/>
      <c r="HXA228" s="158"/>
      <c r="HXB228" s="158"/>
      <c r="HXC228" s="158"/>
      <c r="HXD228" s="158"/>
      <c r="HXE228" s="158"/>
      <c r="HXF228" s="158"/>
      <c r="HXG228" s="158"/>
      <c r="HXH228" s="158"/>
      <c r="HXI228" s="158"/>
      <c r="HXJ228" s="158"/>
      <c r="HXK228" s="158"/>
      <c r="HXL228" s="158"/>
      <c r="HXM228" s="158"/>
      <c r="HXN228" s="158"/>
      <c r="HXO228" s="158"/>
      <c r="HXP228" s="158"/>
      <c r="HXQ228" s="158"/>
      <c r="HXR228" s="158"/>
      <c r="HXS228" s="158"/>
      <c r="HXT228" s="158"/>
      <c r="HXU228" s="158"/>
      <c r="HXV228" s="158"/>
      <c r="HXW228" s="158"/>
      <c r="HXX228" s="158"/>
      <c r="HXY228" s="158"/>
      <c r="HXZ228" s="158"/>
      <c r="HYA228" s="158"/>
      <c r="HYB228" s="158"/>
      <c r="HYC228" s="158"/>
      <c r="HYD228" s="158"/>
      <c r="HYE228" s="158"/>
      <c r="HYF228" s="158"/>
      <c r="HYG228" s="158"/>
      <c r="HYH228" s="158"/>
      <c r="HYI228" s="158"/>
      <c r="HYJ228" s="158"/>
      <c r="HYK228" s="158"/>
      <c r="HYL228" s="158"/>
      <c r="HYM228" s="158"/>
      <c r="HYN228" s="158"/>
      <c r="HYO228" s="158"/>
      <c r="HYP228" s="158"/>
      <c r="HYQ228" s="158"/>
      <c r="HYR228" s="158"/>
      <c r="HYS228" s="158"/>
      <c r="HYT228" s="158"/>
      <c r="HYU228" s="158"/>
      <c r="HYV228" s="158"/>
      <c r="HYW228" s="158"/>
      <c r="HYX228" s="158"/>
      <c r="HYY228" s="158"/>
      <c r="HYZ228" s="158"/>
      <c r="HZA228" s="158"/>
      <c r="HZB228" s="158"/>
      <c r="HZC228" s="158"/>
      <c r="HZD228" s="158"/>
      <c r="HZE228" s="158"/>
      <c r="HZF228" s="158"/>
      <c r="HZG228" s="158"/>
      <c r="HZH228" s="158"/>
      <c r="HZI228" s="158"/>
      <c r="HZJ228" s="158"/>
      <c r="HZK228" s="158"/>
      <c r="HZL228" s="158"/>
      <c r="HZM228" s="158"/>
      <c r="HZN228" s="158"/>
      <c r="HZO228" s="158"/>
      <c r="HZP228" s="158"/>
      <c r="HZQ228" s="158"/>
      <c r="HZR228" s="158"/>
      <c r="HZS228" s="158"/>
      <c r="HZT228" s="158"/>
      <c r="HZU228" s="158"/>
      <c r="HZV228" s="158"/>
      <c r="HZW228" s="158"/>
      <c r="HZX228" s="158"/>
      <c r="HZY228" s="158"/>
      <c r="HZZ228" s="158"/>
      <c r="IAA228" s="158"/>
      <c r="IAB228" s="158"/>
      <c r="IAC228" s="158"/>
      <c r="IAD228" s="158"/>
      <c r="IAE228" s="158"/>
      <c r="IAF228" s="158"/>
      <c r="IAG228" s="158"/>
      <c r="IAH228" s="158"/>
      <c r="IAI228" s="158"/>
      <c r="IAJ228" s="158"/>
      <c r="IAK228" s="158"/>
      <c r="IAL228" s="158"/>
      <c r="IAM228" s="158"/>
      <c r="IAN228" s="158"/>
      <c r="IAO228" s="158"/>
      <c r="IAP228" s="158"/>
      <c r="IAQ228" s="158"/>
      <c r="IAR228" s="158"/>
      <c r="IAS228" s="158"/>
      <c r="IAT228" s="158"/>
      <c r="IAU228" s="158"/>
      <c r="IAV228" s="158"/>
      <c r="IAW228" s="158"/>
      <c r="IAX228" s="158"/>
      <c r="IAY228" s="158"/>
      <c r="IAZ228" s="158"/>
      <c r="IBA228" s="158"/>
      <c r="IBB228" s="158"/>
      <c r="IBC228" s="158"/>
      <c r="IBD228" s="158"/>
      <c r="IBE228" s="158"/>
      <c r="IBF228" s="158"/>
      <c r="IBG228" s="158"/>
      <c r="IBH228" s="158"/>
      <c r="IBI228" s="158"/>
      <c r="IBJ228" s="158"/>
      <c r="IBK228" s="158"/>
      <c r="IBL228" s="158"/>
      <c r="IBM228" s="158"/>
      <c r="IBN228" s="158"/>
      <c r="IBO228" s="158"/>
      <c r="IBP228" s="158"/>
      <c r="IBQ228" s="158"/>
      <c r="IBR228" s="158"/>
      <c r="IBS228" s="158"/>
      <c r="IBT228" s="158"/>
      <c r="IBU228" s="158"/>
      <c r="IBV228" s="158"/>
      <c r="IBW228" s="158"/>
      <c r="IBX228" s="158"/>
      <c r="IBY228" s="158"/>
      <c r="IBZ228" s="158"/>
      <c r="ICA228" s="158"/>
      <c r="ICB228" s="158"/>
      <c r="ICC228" s="158"/>
      <c r="ICD228" s="158"/>
      <c r="ICE228" s="158"/>
      <c r="ICF228" s="158"/>
      <c r="ICG228" s="158"/>
      <c r="ICH228" s="158"/>
      <c r="ICI228" s="158"/>
      <c r="ICJ228" s="158"/>
      <c r="ICK228" s="158"/>
      <c r="ICL228" s="158"/>
      <c r="ICM228" s="158"/>
      <c r="ICN228" s="158"/>
      <c r="ICO228" s="158"/>
      <c r="ICP228" s="158"/>
      <c r="ICQ228" s="158"/>
      <c r="ICR228" s="158"/>
      <c r="ICS228" s="158"/>
      <c r="ICT228" s="158"/>
      <c r="ICU228" s="158"/>
      <c r="ICV228" s="158"/>
      <c r="ICW228" s="158"/>
      <c r="ICX228" s="158"/>
      <c r="ICY228" s="158"/>
      <c r="ICZ228" s="158"/>
      <c r="IDA228" s="158"/>
      <c r="IDB228" s="158"/>
      <c r="IDC228" s="158"/>
      <c r="IDD228" s="158"/>
      <c r="IDE228" s="158"/>
      <c r="IDF228" s="158"/>
      <c r="IDG228" s="158"/>
      <c r="IDH228" s="158"/>
      <c r="IDI228" s="158"/>
      <c r="IDJ228" s="158"/>
      <c r="IDK228" s="158"/>
      <c r="IDL228" s="158"/>
      <c r="IDM228" s="158"/>
      <c r="IDN228" s="158"/>
      <c r="IDO228" s="158"/>
      <c r="IDP228" s="158"/>
      <c r="IDQ228" s="158"/>
      <c r="IDR228" s="158"/>
      <c r="IDS228" s="158"/>
      <c r="IDT228" s="158"/>
      <c r="IDU228" s="158"/>
      <c r="IDV228" s="158"/>
      <c r="IDW228" s="158"/>
      <c r="IDX228" s="158"/>
      <c r="IDY228" s="158"/>
      <c r="IDZ228" s="158"/>
      <c r="IEA228" s="158"/>
      <c r="IEB228" s="158"/>
      <c r="IEC228" s="158"/>
      <c r="IED228" s="158"/>
      <c r="IEE228" s="158"/>
      <c r="IEF228" s="158"/>
      <c r="IEG228" s="158"/>
      <c r="IEH228" s="158"/>
      <c r="IEI228" s="158"/>
      <c r="IEJ228" s="158"/>
      <c r="IEK228" s="158"/>
      <c r="IEL228" s="158"/>
      <c r="IEM228" s="158"/>
      <c r="IEN228" s="158"/>
      <c r="IEO228" s="158"/>
      <c r="IEP228" s="158"/>
      <c r="IEQ228" s="158"/>
      <c r="IER228" s="158"/>
      <c r="IES228" s="158"/>
      <c r="IET228" s="158"/>
      <c r="IEU228" s="158"/>
      <c r="IEV228" s="158"/>
      <c r="IEW228" s="158"/>
      <c r="IEX228" s="158"/>
      <c r="IEY228" s="158"/>
      <c r="IEZ228" s="158"/>
      <c r="IFA228" s="158"/>
      <c r="IFB228" s="158"/>
      <c r="IFC228" s="158"/>
      <c r="IFD228" s="158"/>
      <c r="IFE228" s="158"/>
      <c r="IFF228" s="158"/>
      <c r="IFG228" s="158"/>
      <c r="IFH228" s="158"/>
      <c r="IFI228" s="158"/>
      <c r="IFJ228" s="158"/>
      <c r="IFK228" s="158"/>
      <c r="IFL228" s="158"/>
      <c r="IFM228" s="158"/>
      <c r="IFN228" s="158"/>
      <c r="IFO228" s="158"/>
      <c r="IFP228" s="158"/>
      <c r="IFQ228" s="158"/>
      <c r="IFR228" s="158"/>
      <c r="IFS228" s="158"/>
      <c r="IFT228" s="158"/>
      <c r="IFU228" s="158"/>
      <c r="IFV228" s="158"/>
      <c r="IFW228" s="158"/>
      <c r="IFX228" s="158"/>
      <c r="IFY228" s="158"/>
      <c r="IFZ228" s="158"/>
      <c r="IGA228" s="158"/>
      <c r="IGB228" s="158"/>
      <c r="IGC228" s="158"/>
      <c r="IGD228" s="158"/>
      <c r="IGE228" s="158"/>
      <c r="IGF228" s="158"/>
      <c r="IGG228" s="158"/>
      <c r="IGH228" s="158"/>
      <c r="IGI228" s="158"/>
      <c r="IGJ228" s="158"/>
      <c r="IGK228" s="158"/>
      <c r="IGL228" s="158"/>
      <c r="IGM228" s="158"/>
      <c r="IGN228" s="158"/>
      <c r="IGO228" s="158"/>
      <c r="IGP228" s="158"/>
      <c r="IGQ228" s="158"/>
      <c r="IGR228" s="158"/>
      <c r="IGS228" s="158"/>
      <c r="IGT228" s="158"/>
      <c r="IGU228" s="158"/>
      <c r="IGV228" s="158"/>
      <c r="IGW228" s="158"/>
      <c r="IGX228" s="158"/>
      <c r="IGY228" s="158"/>
      <c r="IGZ228" s="158"/>
      <c r="IHA228" s="158"/>
      <c r="IHB228" s="158"/>
      <c r="IHC228" s="158"/>
      <c r="IHD228" s="158"/>
      <c r="IHE228" s="158"/>
      <c r="IHF228" s="158"/>
      <c r="IHG228" s="158"/>
      <c r="IHH228" s="158"/>
      <c r="IHI228" s="158"/>
      <c r="IHJ228" s="158"/>
      <c r="IHK228" s="158"/>
      <c r="IHL228" s="158"/>
      <c r="IHM228" s="158"/>
      <c r="IHN228" s="158"/>
      <c r="IHO228" s="158"/>
      <c r="IHP228" s="158"/>
      <c r="IHQ228" s="158"/>
      <c r="IHR228" s="158"/>
      <c r="IHS228" s="158"/>
      <c r="IHT228" s="158"/>
      <c r="IHU228" s="158"/>
      <c r="IHV228" s="158"/>
      <c r="IHW228" s="158"/>
      <c r="IHX228" s="158"/>
      <c r="IHY228" s="158"/>
      <c r="IHZ228" s="158"/>
      <c r="IIA228" s="158"/>
      <c r="IIB228" s="158"/>
      <c r="IIC228" s="158"/>
      <c r="IID228" s="158"/>
      <c r="IIE228" s="158"/>
      <c r="IIF228" s="158"/>
      <c r="IIG228" s="158"/>
      <c r="IIH228" s="158"/>
      <c r="III228" s="158"/>
      <c r="IIJ228" s="158"/>
      <c r="IIK228" s="158"/>
      <c r="IIL228" s="158"/>
      <c r="IIM228" s="158"/>
      <c r="IIN228" s="158"/>
      <c r="IIO228" s="158"/>
      <c r="IIP228" s="158"/>
      <c r="IIQ228" s="158"/>
      <c r="IIR228" s="158"/>
      <c r="IIS228" s="158"/>
      <c r="IIT228" s="158"/>
      <c r="IIU228" s="158"/>
      <c r="IIV228" s="158"/>
      <c r="IIW228" s="158"/>
      <c r="IIX228" s="158"/>
      <c r="IIY228" s="158"/>
      <c r="IIZ228" s="158"/>
      <c r="IJA228" s="158"/>
      <c r="IJB228" s="158"/>
      <c r="IJC228" s="158"/>
      <c r="IJD228" s="158"/>
      <c r="IJE228" s="158"/>
      <c r="IJF228" s="158"/>
      <c r="IJG228" s="158"/>
      <c r="IJH228" s="158"/>
      <c r="IJI228" s="158"/>
      <c r="IJJ228" s="158"/>
      <c r="IJK228" s="158"/>
      <c r="IJL228" s="158"/>
      <c r="IJM228" s="158"/>
      <c r="IJN228" s="158"/>
      <c r="IJO228" s="158"/>
      <c r="IJP228" s="158"/>
      <c r="IJQ228" s="158"/>
      <c r="IJR228" s="158"/>
      <c r="IJS228" s="158"/>
      <c r="IJT228" s="158"/>
      <c r="IJU228" s="158"/>
      <c r="IJV228" s="158"/>
      <c r="IJW228" s="158"/>
      <c r="IJX228" s="158"/>
      <c r="IJY228" s="158"/>
      <c r="IJZ228" s="158"/>
      <c r="IKA228" s="158"/>
      <c r="IKB228" s="158"/>
      <c r="IKC228" s="158"/>
      <c r="IKD228" s="158"/>
      <c r="IKE228" s="158"/>
      <c r="IKF228" s="158"/>
      <c r="IKG228" s="158"/>
      <c r="IKH228" s="158"/>
      <c r="IKI228" s="158"/>
      <c r="IKJ228" s="158"/>
      <c r="IKK228" s="158"/>
      <c r="IKL228" s="158"/>
      <c r="IKM228" s="158"/>
      <c r="IKN228" s="158"/>
      <c r="IKO228" s="158"/>
      <c r="IKP228" s="158"/>
      <c r="IKQ228" s="158"/>
      <c r="IKR228" s="158"/>
      <c r="IKS228" s="158"/>
      <c r="IKT228" s="158"/>
      <c r="IKU228" s="158"/>
      <c r="IKV228" s="158"/>
      <c r="IKW228" s="158"/>
      <c r="IKX228" s="158"/>
      <c r="IKY228" s="158"/>
      <c r="IKZ228" s="158"/>
      <c r="ILA228" s="158"/>
      <c r="ILB228" s="158"/>
      <c r="ILC228" s="158"/>
      <c r="ILD228" s="158"/>
      <c r="ILE228" s="158"/>
      <c r="ILF228" s="158"/>
      <c r="ILG228" s="158"/>
      <c r="ILH228" s="158"/>
      <c r="ILI228" s="158"/>
      <c r="ILJ228" s="158"/>
      <c r="ILK228" s="158"/>
      <c r="ILL228" s="158"/>
      <c r="ILM228" s="158"/>
      <c r="ILN228" s="158"/>
      <c r="ILO228" s="158"/>
      <c r="ILP228" s="158"/>
      <c r="ILQ228" s="158"/>
      <c r="ILR228" s="158"/>
      <c r="ILS228" s="158"/>
      <c r="ILT228" s="158"/>
      <c r="ILU228" s="158"/>
      <c r="ILV228" s="158"/>
      <c r="ILW228" s="158"/>
      <c r="ILX228" s="158"/>
      <c r="ILY228" s="158"/>
      <c r="ILZ228" s="158"/>
      <c r="IMA228" s="158"/>
      <c r="IMB228" s="158"/>
      <c r="IMC228" s="158"/>
      <c r="IMD228" s="158"/>
      <c r="IME228" s="158"/>
      <c r="IMF228" s="158"/>
      <c r="IMG228" s="158"/>
      <c r="IMH228" s="158"/>
      <c r="IMI228" s="158"/>
      <c r="IMJ228" s="158"/>
      <c r="IMK228" s="158"/>
      <c r="IML228" s="158"/>
      <c r="IMM228" s="158"/>
      <c r="IMN228" s="158"/>
      <c r="IMO228" s="158"/>
      <c r="IMP228" s="158"/>
      <c r="IMQ228" s="158"/>
      <c r="IMR228" s="158"/>
      <c r="IMS228" s="158"/>
      <c r="IMT228" s="158"/>
      <c r="IMU228" s="158"/>
      <c r="IMV228" s="158"/>
      <c r="IMW228" s="158"/>
      <c r="IMX228" s="158"/>
      <c r="IMY228" s="158"/>
      <c r="IMZ228" s="158"/>
      <c r="INA228" s="158"/>
      <c r="INB228" s="158"/>
      <c r="INC228" s="158"/>
      <c r="IND228" s="158"/>
      <c r="INE228" s="158"/>
      <c r="INF228" s="158"/>
      <c r="ING228" s="158"/>
      <c r="INH228" s="158"/>
      <c r="INI228" s="158"/>
      <c r="INJ228" s="158"/>
      <c r="INK228" s="158"/>
      <c r="INL228" s="158"/>
      <c r="INM228" s="158"/>
      <c r="INN228" s="158"/>
      <c r="INO228" s="158"/>
      <c r="INP228" s="158"/>
      <c r="INQ228" s="158"/>
      <c r="INR228" s="158"/>
      <c r="INS228" s="158"/>
      <c r="INT228" s="158"/>
      <c r="INU228" s="158"/>
      <c r="INV228" s="158"/>
      <c r="INW228" s="158"/>
      <c r="INX228" s="158"/>
      <c r="INY228" s="158"/>
      <c r="INZ228" s="158"/>
      <c r="IOA228" s="158"/>
      <c r="IOB228" s="158"/>
      <c r="IOC228" s="158"/>
      <c r="IOD228" s="158"/>
      <c r="IOE228" s="158"/>
      <c r="IOF228" s="158"/>
      <c r="IOG228" s="158"/>
      <c r="IOH228" s="158"/>
      <c r="IOI228" s="158"/>
      <c r="IOJ228" s="158"/>
      <c r="IOK228" s="158"/>
      <c r="IOL228" s="158"/>
      <c r="IOM228" s="158"/>
      <c r="ION228" s="158"/>
      <c r="IOO228" s="158"/>
      <c r="IOP228" s="158"/>
      <c r="IOQ228" s="158"/>
      <c r="IOR228" s="158"/>
      <c r="IOS228" s="158"/>
      <c r="IOT228" s="158"/>
      <c r="IOU228" s="158"/>
      <c r="IOV228" s="158"/>
      <c r="IOW228" s="158"/>
      <c r="IOX228" s="158"/>
      <c r="IOY228" s="158"/>
      <c r="IOZ228" s="158"/>
      <c r="IPA228" s="158"/>
      <c r="IPB228" s="158"/>
      <c r="IPC228" s="158"/>
      <c r="IPD228" s="158"/>
      <c r="IPE228" s="158"/>
      <c r="IPF228" s="158"/>
      <c r="IPG228" s="158"/>
      <c r="IPH228" s="158"/>
      <c r="IPI228" s="158"/>
      <c r="IPJ228" s="158"/>
      <c r="IPK228" s="158"/>
      <c r="IPL228" s="158"/>
      <c r="IPM228" s="158"/>
      <c r="IPN228" s="158"/>
      <c r="IPO228" s="158"/>
      <c r="IPP228" s="158"/>
      <c r="IPQ228" s="158"/>
      <c r="IPR228" s="158"/>
      <c r="IPS228" s="158"/>
      <c r="IPT228" s="158"/>
      <c r="IPU228" s="158"/>
      <c r="IPV228" s="158"/>
      <c r="IPW228" s="158"/>
      <c r="IPX228" s="158"/>
      <c r="IPY228" s="158"/>
      <c r="IPZ228" s="158"/>
      <c r="IQA228" s="158"/>
      <c r="IQB228" s="158"/>
      <c r="IQC228" s="158"/>
      <c r="IQD228" s="158"/>
      <c r="IQE228" s="158"/>
      <c r="IQF228" s="158"/>
      <c r="IQG228" s="158"/>
      <c r="IQH228" s="158"/>
      <c r="IQI228" s="158"/>
      <c r="IQJ228" s="158"/>
      <c r="IQK228" s="158"/>
      <c r="IQL228" s="158"/>
      <c r="IQM228" s="158"/>
      <c r="IQN228" s="158"/>
      <c r="IQO228" s="158"/>
      <c r="IQP228" s="158"/>
      <c r="IQQ228" s="158"/>
      <c r="IQR228" s="158"/>
      <c r="IQS228" s="158"/>
      <c r="IQT228" s="158"/>
      <c r="IQU228" s="158"/>
      <c r="IQV228" s="158"/>
      <c r="IQW228" s="158"/>
      <c r="IQX228" s="158"/>
      <c r="IQY228" s="158"/>
      <c r="IQZ228" s="158"/>
      <c r="IRA228" s="158"/>
      <c r="IRB228" s="158"/>
      <c r="IRC228" s="158"/>
      <c r="IRD228" s="158"/>
      <c r="IRE228" s="158"/>
      <c r="IRF228" s="158"/>
      <c r="IRG228" s="158"/>
      <c r="IRH228" s="158"/>
      <c r="IRI228" s="158"/>
      <c r="IRJ228" s="158"/>
      <c r="IRK228" s="158"/>
      <c r="IRL228" s="158"/>
      <c r="IRM228" s="158"/>
      <c r="IRN228" s="158"/>
      <c r="IRO228" s="158"/>
      <c r="IRP228" s="158"/>
      <c r="IRQ228" s="158"/>
      <c r="IRR228" s="158"/>
      <c r="IRS228" s="158"/>
      <c r="IRT228" s="158"/>
      <c r="IRU228" s="158"/>
      <c r="IRV228" s="158"/>
      <c r="IRW228" s="158"/>
      <c r="IRX228" s="158"/>
      <c r="IRY228" s="158"/>
      <c r="IRZ228" s="158"/>
      <c r="ISA228" s="158"/>
      <c r="ISB228" s="158"/>
      <c r="ISC228" s="158"/>
      <c r="ISD228" s="158"/>
      <c r="ISE228" s="158"/>
      <c r="ISF228" s="158"/>
      <c r="ISG228" s="158"/>
      <c r="ISH228" s="158"/>
      <c r="ISI228" s="158"/>
      <c r="ISJ228" s="158"/>
      <c r="ISK228" s="158"/>
      <c r="ISL228" s="158"/>
      <c r="ISM228" s="158"/>
      <c r="ISN228" s="158"/>
      <c r="ISO228" s="158"/>
      <c r="ISP228" s="158"/>
      <c r="ISQ228" s="158"/>
      <c r="ISR228" s="158"/>
      <c r="ISS228" s="158"/>
      <c r="IST228" s="158"/>
      <c r="ISU228" s="158"/>
      <c r="ISV228" s="158"/>
      <c r="ISW228" s="158"/>
      <c r="ISX228" s="158"/>
      <c r="ISY228" s="158"/>
      <c r="ISZ228" s="158"/>
      <c r="ITA228" s="158"/>
      <c r="ITB228" s="158"/>
      <c r="ITC228" s="158"/>
      <c r="ITD228" s="158"/>
      <c r="ITE228" s="158"/>
      <c r="ITF228" s="158"/>
      <c r="ITG228" s="158"/>
      <c r="ITH228" s="158"/>
      <c r="ITI228" s="158"/>
      <c r="ITJ228" s="158"/>
      <c r="ITK228" s="158"/>
      <c r="ITL228" s="158"/>
      <c r="ITM228" s="158"/>
      <c r="ITN228" s="158"/>
      <c r="ITO228" s="158"/>
      <c r="ITP228" s="158"/>
      <c r="ITQ228" s="158"/>
      <c r="ITR228" s="158"/>
      <c r="ITS228" s="158"/>
      <c r="ITT228" s="158"/>
      <c r="ITU228" s="158"/>
      <c r="ITV228" s="158"/>
      <c r="ITW228" s="158"/>
      <c r="ITX228" s="158"/>
      <c r="ITY228" s="158"/>
      <c r="ITZ228" s="158"/>
      <c r="IUA228" s="158"/>
      <c r="IUB228" s="158"/>
      <c r="IUC228" s="158"/>
      <c r="IUD228" s="158"/>
      <c r="IUE228" s="158"/>
      <c r="IUF228" s="158"/>
      <c r="IUG228" s="158"/>
      <c r="IUH228" s="158"/>
      <c r="IUI228" s="158"/>
      <c r="IUJ228" s="158"/>
      <c r="IUK228" s="158"/>
      <c r="IUL228" s="158"/>
      <c r="IUM228" s="158"/>
      <c r="IUN228" s="158"/>
      <c r="IUO228" s="158"/>
      <c r="IUP228" s="158"/>
      <c r="IUQ228" s="158"/>
      <c r="IUR228" s="158"/>
      <c r="IUS228" s="158"/>
      <c r="IUT228" s="158"/>
      <c r="IUU228" s="158"/>
      <c r="IUV228" s="158"/>
      <c r="IUW228" s="158"/>
      <c r="IUX228" s="158"/>
      <c r="IUY228" s="158"/>
      <c r="IUZ228" s="158"/>
      <c r="IVA228" s="158"/>
      <c r="IVB228" s="158"/>
      <c r="IVC228" s="158"/>
      <c r="IVD228" s="158"/>
      <c r="IVE228" s="158"/>
      <c r="IVF228" s="158"/>
      <c r="IVG228" s="158"/>
      <c r="IVH228" s="158"/>
      <c r="IVI228" s="158"/>
      <c r="IVJ228" s="158"/>
      <c r="IVK228" s="158"/>
      <c r="IVL228" s="158"/>
      <c r="IVM228" s="158"/>
      <c r="IVN228" s="158"/>
      <c r="IVO228" s="158"/>
      <c r="IVP228" s="158"/>
      <c r="IVQ228" s="158"/>
      <c r="IVR228" s="158"/>
      <c r="IVS228" s="158"/>
      <c r="IVT228" s="158"/>
      <c r="IVU228" s="158"/>
      <c r="IVV228" s="158"/>
      <c r="IVW228" s="158"/>
      <c r="IVX228" s="158"/>
      <c r="IVY228" s="158"/>
      <c r="IVZ228" s="158"/>
      <c r="IWA228" s="158"/>
      <c r="IWB228" s="158"/>
      <c r="IWC228" s="158"/>
      <c r="IWD228" s="158"/>
      <c r="IWE228" s="158"/>
      <c r="IWF228" s="158"/>
      <c r="IWG228" s="158"/>
      <c r="IWH228" s="158"/>
      <c r="IWI228" s="158"/>
      <c r="IWJ228" s="158"/>
      <c r="IWK228" s="158"/>
      <c r="IWL228" s="158"/>
      <c r="IWM228" s="158"/>
      <c r="IWN228" s="158"/>
      <c r="IWO228" s="158"/>
      <c r="IWP228" s="158"/>
      <c r="IWQ228" s="158"/>
      <c r="IWR228" s="158"/>
      <c r="IWS228" s="158"/>
      <c r="IWT228" s="158"/>
      <c r="IWU228" s="158"/>
      <c r="IWV228" s="158"/>
      <c r="IWW228" s="158"/>
      <c r="IWX228" s="158"/>
      <c r="IWY228" s="158"/>
      <c r="IWZ228" s="158"/>
      <c r="IXA228" s="158"/>
      <c r="IXB228" s="158"/>
      <c r="IXC228" s="158"/>
      <c r="IXD228" s="158"/>
      <c r="IXE228" s="158"/>
      <c r="IXF228" s="158"/>
      <c r="IXG228" s="158"/>
      <c r="IXH228" s="158"/>
      <c r="IXI228" s="158"/>
      <c r="IXJ228" s="158"/>
      <c r="IXK228" s="158"/>
      <c r="IXL228" s="158"/>
      <c r="IXM228" s="158"/>
      <c r="IXN228" s="158"/>
      <c r="IXO228" s="158"/>
      <c r="IXP228" s="158"/>
      <c r="IXQ228" s="158"/>
      <c r="IXR228" s="158"/>
      <c r="IXS228" s="158"/>
      <c r="IXT228" s="158"/>
      <c r="IXU228" s="158"/>
      <c r="IXV228" s="158"/>
      <c r="IXW228" s="158"/>
      <c r="IXX228" s="158"/>
      <c r="IXY228" s="158"/>
      <c r="IXZ228" s="158"/>
      <c r="IYA228" s="158"/>
      <c r="IYB228" s="158"/>
      <c r="IYC228" s="158"/>
      <c r="IYD228" s="158"/>
      <c r="IYE228" s="158"/>
      <c r="IYF228" s="158"/>
      <c r="IYG228" s="158"/>
      <c r="IYH228" s="158"/>
      <c r="IYI228" s="158"/>
      <c r="IYJ228" s="158"/>
      <c r="IYK228" s="158"/>
      <c r="IYL228" s="158"/>
      <c r="IYM228" s="158"/>
      <c r="IYN228" s="158"/>
      <c r="IYO228" s="158"/>
      <c r="IYP228" s="158"/>
      <c r="IYQ228" s="158"/>
      <c r="IYR228" s="158"/>
      <c r="IYS228" s="158"/>
      <c r="IYT228" s="158"/>
      <c r="IYU228" s="158"/>
      <c r="IYV228" s="158"/>
      <c r="IYW228" s="158"/>
      <c r="IYX228" s="158"/>
      <c r="IYY228" s="158"/>
      <c r="IYZ228" s="158"/>
      <c r="IZA228" s="158"/>
      <c r="IZB228" s="158"/>
      <c r="IZC228" s="158"/>
      <c r="IZD228" s="158"/>
      <c r="IZE228" s="158"/>
      <c r="IZF228" s="158"/>
      <c r="IZG228" s="158"/>
      <c r="IZH228" s="158"/>
      <c r="IZI228" s="158"/>
      <c r="IZJ228" s="158"/>
      <c r="IZK228" s="158"/>
      <c r="IZL228" s="158"/>
      <c r="IZM228" s="158"/>
      <c r="IZN228" s="158"/>
      <c r="IZO228" s="158"/>
      <c r="IZP228" s="158"/>
      <c r="IZQ228" s="158"/>
      <c r="IZR228" s="158"/>
      <c r="IZS228" s="158"/>
      <c r="IZT228" s="158"/>
      <c r="IZU228" s="158"/>
      <c r="IZV228" s="158"/>
      <c r="IZW228" s="158"/>
      <c r="IZX228" s="158"/>
      <c r="IZY228" s="158"/>
      <c r="IZZ228" s="158"/>
      <c r="JAA228" s="158"/>
      <c r="JAB228" s="158"/>
      <c r="JAC228" s="158"/>
      <c r="JAD228" s="158"/>
      <c r="JAE228" s="158"/>
      <c r="JAF228" s="158"/>
      <c r="JAG228" s="158"/>
      <c r="JAH228" s="158"/>
      <c r="JAI228" s="158"/>
      <c r="JAJ228" s="158"/>
      <c r="JAK228" s="158"/>
      <c r="JAL228" s="158"/>
      <c r="JAM228" s="158"/>
      <c r="JAN228" s="158"/>
      <c r="JAO228" s="158"/>
      <c r="JAP228" s="158"/>
      <c r="JAQ228" s="158"/>
      <c r="JAR228" s="158"/>
      <c r="JAS228" s="158"/>
      <c r="JAT228" s="158"/>
      <c r="JAU228" s="158"/>
      <c r="JAV228" s="158"/>
      <c r="JAW228" s="158"/>
      <c r="JAX228" s="158"/>
      <c r="JAY228" s="158"/>
      <c r="JAZ228" s="158"/>
      <c r="JBA228" s="158"/>
      <c r="JBB228" s="158"/>
      <c r="JBC228" s="158"/>
      <c r="JBD228" s="158"/>
      <c r="JBE228" s="158"/>
      <c r="JBF228" s="158"/>
      <c r="JBG228" s="158"/>
      <c r="JBH228" s="158"/>
      <c r="JBI228" s="158"/>
      <c r="JBJ228" s="158"/>
      <c r="JBK228" s="158"/>
      <c r="JBL228" s="158"/>
      <c r="JBM228" s="158"/>
      <c r="JBN228" s="158"/>
      <c r="JBO228" s="158"/>
      <c r="JBP228" s="158"/>
      <c r="JBQ228" s="158"/>
      <c r="JBR228" s="158"/>
      <c r="JBS228" s="158"/>
      <c r="JBT228" s="158"/>
      <c r="JBU228" s="158"/>
      <c r="JBV228" s="158"/>
      <c r="JBW228" s="158"/>
      <c r="JBX228" s="158"/>
      <c r="JBY228" s="158"/>
      <c r="JBZ228" s="158"/>
      <c r="JCA228" s="158"/>
      <c r="JCB228" s="158"/>
      <c r="JCC228" s="158"/>
      <c r="JCD228" s="158"/>
      <c r="JCE228" s="158"/>
      <c r="JCF228" s="158"/>
      <c r="JCG228" s="158"/>
      <c r="JCH228" s="158"/>
      <c r="JCI228" s="158"/>
      <c r="JCJ228" s="158"/>
      <c r="JCK228" s="158"/>
      <c r="JCL228" s="158"/>
      <c r="JCM228" s="158"/>
      <c r="JCN228" s="158"/>
      <c r="JCO228" s="158"/>
      <c r="JCP228" s="158"/>
      <c r="JCQ228" s="158"/>
      <c r="JCR228" s="158"/>
      <c r="JCS228" s="158"/>
      <c r="JCT228" s="158"/>
      <c r="JCU228" s="158"/>
      <c r="JCV228" s="158"/>
      <c r="JCW228" s="158"/>
      <c r="JCX228" s="158"/>
      <c r="JCY228" s="158"/>
      <c r="JCZ228" s="158"/>
      <c r="JDA228" s="158"/>
      <c r="JDB228" s="158"/>
      <c r="JDC228" s="158"/>
      <c r="JDD228" s="158"/>
      <c r="JDE228" s="158"/>
      <c r="JDF228" s="158"/>
      <c r="JDG228" s="158"/>
      <c r="JDH228" s="158"/>
      <c r="JDI228" s="158"/>
      <c r="JDJ228" s="158"/>
      <c r="JDK228" s="158"/>
      <c r="JDL228" s="158"/>
      <c r="JDM228" s="158"/>
      <c r="JDN228" s="158"/>
      <c r="JDO228" s="158"/>
      <c r="JDP228" s="158"/>
      <c r="JDQ228" s="158"/>
      <c r="JDR228" s="158"/>
      <c r="JDS228" s="158"/>
      <c r="JDT228" s="158"/>
      <c r="JDU228" s="158"/>
      <c r="JDV228" s="158"/>
      <c r="JDW228" s="158"/>
      <c r="JDX228" s="158"/>
      <c r="JDY228" s="158"/>
      <c r="JDZ228" s="158"/>
      <c r="JEA228" s="158"/>
      <c r="JEB228" s="158"/>
      <c r="JEC228" s="158"/>
      <c r="JED228" s="158"/>
      <c r="JEE228" s="158"/>
      <c r="JEF228" s="158"/>
      <c r="JEG228" s="158"/>
      <c r="JEH228" s="158"/>
      <c r="JEI228" s="158"/>
      <c r="JEJ228" s="158"/>
      <c r="JEK228" s="158"/>
      <c r="JEL228" s="158"/>
      <c r="JEM228" s="158"/>
      <c r="JEN228" s="158"/>
      <c r="JEO228" s="158"/>
      <c r="JEP228" s="158"/>
      <c r="JEQ228" s="158"/>
      <c r="JER228" s="158"/>
      <c r="JES228" s="158"/>
      <c r="JET228" s="158"/>
      <c r="JEU228" s="158"/>
      <c r="JEV228" s="158"/>
      <c r="JEW228" s="158"/>
      <c r="JEX228" s="158"/>
      <c r="JEY228" s="158"/>
      <c r="JEZ228" s="158"/>
      <c r="JFA228" s="158"/>
      <c r="JFB228" s="158"/>
      <c r="JFC228" s="158"/>
      <c r="JFD228" s="158"/>
      <c r="JFE228" s="158"/>
      <c r="JFF228" s="158"/>
      <c r="JFG228" s="158"/>
      <c r="JFH228" s="158"/>
      <c r="JFI228" s="158"/>
      <c r="JFJ228" s="158"/>
      <c r="JFK228" s="158"/>
      <c r="JFL228" s="158"/>
      <c r="JFM228" s="158"/>
      <c r="JFN228" s="158"/>
      <c r="JFO228" s="158"/>
      <c r="JFP228" s="158"/>
      <c r="JFQ228" s="158"/>
      <c r="JFR228" s="158"/>
      <c r="JFS228" s="158"/>
      <c r="JFT228" s="158"/>
      <c r="JFU228" s="158"/>
      <c r="JFV228" s="158"/>
      <c r="JFW228" s="158"/>
      <c r="JFX228" s="158"/>
      <c r="JFY228" s="158"/>
      <c r="JFZ228" s="158"/>
      <c r="JGA228" s="158"/>
      <c r="JGB228" s="158"/>
      <c r="JGC228" s="158"/>
      <c r="JGD228" s="158"/>
      <c r="JGE228" s="158"/>
      <c r="JGF228" s="158"/>
      <c r="JGG228" s="158"/>
      <c r="JGH228" s="158"/>
      <c r="JGI228" s="158"/>
      <c r="JGJ228" s="158"/>
      <c r="JGK228" s="158"/>
      <c r="JGL228" s="158"/>
      <c r="JGM228" s="158"/>
      <c r="JGN228" s="158"/>
      <c r="JGO228" s="158"/>
      <c r="JGP228" s="158"/>
      <c r="JGQ228" s="158"/>
      <c r="JGR228" s="158"/>
      <c r="JGS228" s="158"/>
      <c r="JGT228" s="158"/>
      <c r="JGU228" s="158"/>
      <c r="JGV228" s="158"/>
      <c r="JGW228" s="158"/>
      <c r="JGX228" s="158"/>
      <c r="JGY228" s="158"/>
      <c r="JGZ228" s="158"/>
      <c r="JHA228" s="158"/>
      <c r="JHB228" s="158"/>
      <c r="JHC228" s="158"/>
      <c r="JHD228" s="158"/>
      <c r="JHE228" s="158"/>
      <c r="JHF228" s="158"/>
      <c r="JHG228" s="158"/>
      <c r="JHH228" s="158"/>
      <c r="JHI228" s="158"/>
      <c r="JHJ228" s="158"/>
      <c r="JHK228" s="158"/>
      <c r="JHL228" s="158"/>
      <c r="JHM228" s="158"/>
      <c r="JHN228" s="158"/>
      <c r="JHO228" s="158"/>
      <c r="JHP228" s="158"/>
      <c r="JHQ228" s="158"/>
      <c r="JHR228" s="158"/>
      <c r="JHS228" s="158"/>
      <c r="JHT228" s="158"/>
      <c r="JHU228" s="158"/>
      <c r="JHV228" s="158"/>
      <c r="JHW228" s="158"/>
      <c r="JHX228" s="158"/>
      <c r="JHY228" s="158"/>
      <c r="JHZ228" s="158"/>
      <c r="JIA228" s="158"/>
      <c r="JIB228" s="158"/>
      <c r="JIC228" s="158"/>
      <c r="JID228" s="158"/>
      <c r="JIE228" s="158"/>
      <c r="JIF228" s="158"/>
      <c r="JIG228" s="158"/>
      <c r="JIH228" s="158"/>
      <c r="JII228" s="158"/>
      <c r="JIJ228" s="158"/>
      <c r="JIK228" s="158"/>
      <c r="JIL228" s="158"/>
      <c r="JIM228" s="158"/>
      <c r="JIN228" s="158"/>
      <c r="JIO228" s="158"/>
      <c r="JIP228" s="158"/>
      <c r="JIQ228" s="158"/>
      <c r="JIR228" s="158"/>
      <c r="JIS228" s="158"/>
      <c r="JIT228" s="158"/>
      <c r="JIU228" s="158"/>
      <c r="JIV228" s="158"/>
      <c r="JIW228" s="158"/>
      <c r="JIX228" s="158"/>
      <c r="JIY228" s="158"/>
      <c r="JIZ228" s="158"/>
      <c r="JJA228" s="158"/>
      <c r="JJB228" s="158"/>
      <c r="JJC228" s="158"/>
      <c r="JJD228" s="158"/>
      <c r="JJE228" s="158"/>
      <c r="JJF228" s="158"/>
      <c r="JJG228" s="158"/>
      <c r="JJH228" s="158"/>
      <c r="JJI228" s="158"/>
      <c r="JJJ228" s="158"/>
      <c r="JJK228" s="158"/>
      <c r="JJL228" s="158"/>
      <c r="JJM228" s="158"/>
      <c r="JJN228" s="158"/>
      <c r="JJO228" s="158"/>
      <c r="JJP228" s="158"/>
      <c r="JJQ228" s="158"/>
      <c r="JJR228" s="158"/>
      <c r="JJS228" s="158"/>
      <c r="JJT228" s="158"/>
      <c r="JJU228" s="158"/>
      <c r="JJV228" s="158"/>
      <c r="JJW228" s="158"/>
      <c r="JJX228" s="158"/>
      <c r="JJY228" s="158"/>
      <c r="JJZ228" s="158"/>
      <c r="JKA228" s="158"/>
      <c r="JKB228" s="158"/>
      <c r="JKC228" s="158"/>
      <c r="JKD228" s="158"/>
      <c r="JKE228" s="158"/>
      <c r="JKF228" s="158"/>
      <c r="JKG228" s="158"/>
      <c r="JKH228" s="158"/>
      <c r="JKI228" s="158"/>
      <c r="JKJ228" s="158"/>
      <c r="JKK228" s="158"/>
      <c r="JKL228" s="158"/>
      <c r="JKM228" s="158"/>
      <c r="JKN228" s="158"/>
      <c r="JKO228" s="158"/>
      <c r="JKP228" s="158"/>
      <c r="JKQ228" s="158"/>
      <c r="JKR228" s="158"/>
      <c r="JKS228" s="158"/>
      <c r="JKT228" s="158"/>
      <c r="JKU228" s="158"/>
      <c r="JKV228" s="158"/>
      <c r="JKW228" s="158"/>
      <c r="JKX228" s="158"/>
      <c r="JKY228" s="158"/>
      <c r="JKZ228" s="158"/>
      <c r="JLA228" s="158"/>
      <c r="JLB228" s="158"/>
      <c r="JLC228" s="158"/>
      <c r="JLD228" s="158"/>
      <c r="JLE228" s="158"/>
      <c r="JLF228" s="158"/>
      <c r="JLG228" s="158"/>
      <c r="JLH228" s="158"/>
      <c r="JLI228" s="158"/>
      <c r="JLJ228" s="158"/>
      <c r="JLK228" s="158"/>
      <c r="JLL228" s="158"/>
      <c r="JLM228" s="158"/>
      <c r="JLN228" s="158"/>
      <c r="JLO228" s="158"/>
      <c r="JLP228" s="158"/>
      <c r="JLQ228" s="158"/>
      <c r="JLR228" s="158"/>
      <c r="JLS228" s="158"/>
      <c r="JLT228" s="158"/>
      <c r="JLU228" s="158"/>
      <c r="JLV228" s="158"/>
      <c r="JLW228" s="158"/>
      <c r="JLX228" s="158"/>
      <c r="JLY228" s="158"/>
      <c r="JLZ228" s="158"/>
      <c r="JMA228" s="158"/>
      <c r="JMB228" s="158"/>
      <c r="JMC228" s="158"/>
      <c r="JMD228" s="158"/>
      <c r="JME228" s="158"/>
      <c r="JMF228" s="158"/>
      <c r="JMG228" s="158"/>
      <c r="JMH228" s="158"/>
      <c r="JMI228" s="158"/>
      <c r="JMJ228" s="158"/>
      <c r="JMK228" s="158"/>
      <c r="JML228" s="158"/>
      <c r="JMM228" s="158"/>
      <c r="JMN228" s="158"/>
      <c r="JMO228" s="158"/>
      <c r="JMP228" s="158"/>
      <c r="JMQ228" s="158"/>
      <c r="JMR228" s="158"/>
      <c r="JMS228" s="158"/>
      <c r="JMT228" s="158"/>
      <c r="JMU228" s="158"/>
      <c r="JMV228" s="158"/>
      <c r="JMW228" s="158"/>
      <c r="JMX228" s="158"/>
      <c r="JMY228" s="158"/>
      <c r="JMZ228" s="158"/>
      <c r="JNA228" s="158"/>
      <c r="JNB228" s="158"/>
      <c r="JNC228" s="158"/>
      <c r="JND228" s="158"/>
      <c r="JNE228" s="158"/>
      <c r="JNF228" s="158"/>
      <c r="JNG228" s="158"/>
      <c r="JNH228" s="158"/>
      <c r="JNI228" s="158"/>
      <c r="JNJ228" s="158"/>
      <c r="JNK228" s="158"/>
      <c r="JNL228" s="158"/>
      <c r="JNM228" s="158"/>
      <c r="JNN228" s="158"/>
      <c r="JNO228" s="158"/>
      <c r="JNP228" s="158"/>
      <c r="JNQ228" s="158"/>
      <c r="JNR228" s="158"/>
      <c r="JNS228" s="158"/>
      <c r="JNT228" s="158"/>
      <c r="JNU228" s="158"/>
      <c r="JNV228" s="158"/>
      <c r="JNW228" s="158"/>
      <c r="JNX228" s="158"/>
      <c r="JNY228" s="158"/>
      <c r="JNZ228" s="158"/>
      <c r="JOA228" s="158"/>
      <c r="JOB228" s="158"/>
      <c r="JOC228" s="158"/>
      <c r="JOD228" s="158"/>
      <c r="JOE228" s="158"/>
      <c r="JOF228" s="158"/>
      <c r="JOG228" s="158"/>
      <c r="JOH228" s="158"/>
      <c r="JOI228" s="158"/>
      <c r="JOJ228" s="158"/>
      <c r="JOK228" s="158"/>
      <c r="JOL228" s="158"/>
      <c r="JOM228" s="158"/>
      <c r="JON228" s="158"/>
      <c r="JOO228" s="158"/>
      <c r="JOP228" s="158"/>
      <c r="JOQ228" s="158"/>
      <c r="JOR228" s="158"/>
      <c r="JOS228" s="158"/>
      <c r="JOT228" s="158"/>
      <c r="JOU228" s="158"/>
      <c r="JOV228" s="158"/>
      <c r="JOW228" s="158"/>
      <c r="JOX228" s="158"/>
      <c r="JOY228" s="158"/>
      <c r="JOZ228" s="158"/>
      <c r="JPA228" s="158"/>
      <c r="JPB228" s="158"/>
      <c r="JPC228" s="158"/>
      <c r="JPD228" s="158"/>
      <c r="JPE228" s="158"/>
      <c r="JPF228" s="158"/>
      <c r="JPG228" s="158"/>
      <c r="JPH228" s="158"/>
      <c r="JPI228" s="158"/>
      <c r="JPJ228" s="158"/>
      <c r="JPK228" s="158"/>
      <c r="JPL228" s="158"/>
      <c r="JPM228" s="158"/>
      <c r="JPN228" s="158"/>
      <c r="JPO228" s="158"/>
      <c r="JPP228" s="158"/>
      <c r="JPQ228" s="158"/>
      <c r="JPR228" s="158"/>
      <c r="JPS228" s="158"/>
      <c r="JPT228" s="158"/>
      <c r="JPU228" s="158"/>
      <c r="JPV228" s="158"/>
      <c r="JPW228" s="158"/>
      <c r="JPX228" s="158"/>
      <c r="JPY228" s="158"/>
      <c r="JPZ228" s="158"/>
      <c r="JQA228" s="158"/>
      <c r="JQB228" s="158"/>
      <c r="JQC228" s="158"/>
      <c r="JQD228" s="158"/>
      <c r="JQE228" s="158"/>
      <c r="JQF228" s="158"/>
      <c r="JQG228" s="158"/>
      <c r="JQH228" s="158"/>
      <c r="JQI228" s="158"/>
      <c r="JQJ228" s="158"/>
      <c r="JQK228" s="158"/>
      <c r="JQL228" s="158"/>
      <c r="JQM228" s="158"/>
      <c r="JQN228" s="158"/>
      <c r="JQO228" s="158"/>
      <c r="JQP228" s="158"/>
      <c r="JQQ228" s="158"/>
      <c r="JQR228" s="158"/>
      <c r="JQS228" s="158"/>
      <c r="JQT228" s="158"/>
      <c r="JQU228" s="158"/>
      <c r="JQV228" s="158"/>
      <c r="JQW228" s="158"/>
      <c r="JQX228" s="158"/>
      <c r="JQY228" s="158"/>
      <c r="JQZ228" s="158"/>
      <c r="JRA228" s="158"/>
      <c r="JRB228" s="158"/>
      <c r="JRC228" s="158"/>
      <c r="JRD228" s="158"/>
      <c r="JRE228" s="158"/>
      <c r="JRF228" s="158"/>
      <c r="JRG228" s="158"/>
      <c r="JRH228" s="158"/>
      <c r="JRI228" s="158"/>
      <c r="JRJ228" s="158"/>
      <c r="JRK228" s="158"/>
      <c r="JRL228" s="158"/>
      <c r="JRM228" s="158"/>
      <c r="JRN228" s="158"/>
      <c r="JRO228" s="158"/>
      <c r="JRP228" s="158"/>
      <c r="JRQ228" s="158"/>
      <c r="JRR228" s="158"/>
      <c r="JRS228" s="158"/>
      <c r="JRT228" s="158"/>
      <c r="JRU228" s="158"/>
      <c r="JRV228" s="158"/>
      <c r="JRW228" s="158"/>
      <c r="JRX228" s="158"/>
      <c r="JRY228" s="158"/>
      <c r="JRZ228" s="158"/>
      <c r="JSA228" s="158"/>
      <c r="JSB228" s="158"/>
      <c r="JSC228" s="158"/>
      <c r="JSD228" s="158"/>
      <c r="JSE228" s="158"/>
      <c r="JSF228" s="158"/>
      <c r="JSG228" s="158"/>
      <c r="JSH228" s="158"/>
      <c r="JSI228" s="158"/>
      <c r="JSJ228" s="158"/>
      <c r="JSK228" s="158"/>
      <c r="JSL228" s="158"/>
      <c r="JSM228" s="158"/>
      <c r="JSN228" s="158"/>
      <c r="JSO228" s="158"/>
      <c r="JSP228" s="158"/>
      <c r="JSQ228" s="158"/>
      <c r="JSR228" s="158"/>
      <c r="JSS228" s="158"/>
      <c r="JST228" s="158"/>
      <c r="JSU228" s="158"/>
      <c r="JSV228" s="158"/>
      <c r="JSW228" s="158"/>
      <c r="JSX228" s="158"/>
      <c r="JSY228" s="158"/>
      <c r="JSZ228" s="158"/>
      <c r="JTA228" s="158"/>
      <c r="JTB228" s="158"/>
      <c r="JTC228" s="158"/>
      <c r="JTD228" s="158"/>
      <c r="JTE228" s="158"/>
      <c r="JTF228" s="158"/>
      <c r="JTG228" s="158"/>
      <c r="JTH228" s="158"/>
      <c r="JTI228" s="158"/>
      <c r="JTJ228" s="158"/>
      <c r="JTK228" s="158"/>
      <c r="JTL228" s="158"/>
      <c r="JTM228" s="158"/>
      <c r="JTN228" s="158"/>
      <c r="JTO228" s="158"/>
      <c r="JTP228" s="158"/>
      <c r="JTQ228" s="158"/>
      <c r="JTR228" s="158"/>
      <c r="JTS228" s="158"/>
      <c r="JTT228" s="158"/>
      <c r="JTU228" s="158"/>
      <c r="JTV228" s="158"/>
      <c r="JTW228" s="158"/>
      <c r="JTX228" s="158"/>
      <c r="JTY228" s="158"/>
      <c r="JTZ228" s="158"/>
      <c r="JUA228" s="158"/>
      <c r="JUB228" s="158"/>
      <c r="JUC228" s="158"/>
      <c r="JUD228" s="158"/>
      <c r="JUE228" s="158"/>
      <c r="JUF228" s="158"/>
      <c r="JUG228" s="158"/>
      <c r="JUH228" s="158"/>
      <c r="JUI228" s="158"/>
      <c r="JUJ228" s="158"/>
      <c r="JUK228" s="158"/>
      <c r="JUL228" s="158"/>
      <c r="JUM228" s="158"/>
      <c r="JUN228" s="158"/>
      <c r="JUO228" s="158"/>
      <c r="JUP228" s="158"/>
      <c r="JUQ228" s="158"/>
      <c r="JUR228" s="158"/>
      <c r="JUS228" s="158"/>
      <c r="JUT228" s="158"/>
      <c r="JUU228" s="158"/>
      <c r="JUV228" s="158"/>
      <c r="JUW228" s="158"/>
      <c r="JUX228" s="158"/>
      <c r="JUY228" s="158"/>
      <c r="JUZ228" s="158"/>
      <c r="JVA228" s="158"/>
      <c r="JVB228" s="158"/>
      <c r="JVC228" s="158"/>
      <c r="JVD228" s="158"/>
      <c r="JVE228" s="158"/>
      <c r="JVF228" s="158"/>
      <c r="JVG228" s="158"/>
      <c r="JVH228" s="158"/>
      <c r="JVI228" s="158"/>
      <c r="JVJ228" s="158"/>
      <c r="JVK228" s="158"/>
      <c r="JVL228" s="158"/>
      <c r="JVM228" s="158"/>
      <c r="JVN228" s="158"/>
      <c r="JVO228" s="158"/>
      <c r="JVP228" s="158"/>
      <c r="JVQ228" s="158"/>
      <c r="JVR228" s="158"/>
      <c r="JVS228" s="158"/>
      <c r="JVT228" s="158"/>
      <c r="JVU228" s="158"/>
      <c r="JVV228" s="158"/>
      <c r="JVW228" s="158"/>
      <c r="JVX228" s="158"/>
      <c r="JVY228" s="158"/>
      <c r="JVZ228" s="158"/>
      <c r="JWA228" s="158"/>
      <c r="JWB228" s="158"/>
      <c r="JWC228" s="158"/>
      <c r="JWD228" s="158"/>
      <c r="JWE228" s="158"/>
      <c r="JWF228" s="158"/>
      <c r="JWG228" s="158"/>
      <c r="JWH228" s="158"/>
      <c r="JWI228" s="158"/>
      <c r="JWJ228" s="158"/>
      <c r="JWK228" s="158"/>
      <c r="JWL228" s="158"/>
      <c r="JWM228" s="158"/>
      <c r="JWN228" s="158"/>
      <c r="JWO228" s="158"/>
      <c r="JWP228" s="158"/>
      <c r="JWQ228" s="158"/>
      <c r="JWR228" s="158"/>
      <c r="JWS228" s="158"/>
      <c r="JWT228" s="158"/>
      <c r="JWU228" s="158"/>
      <c r="JWV228" s="158"/>
      <c r="JWW228" s="158"/>
      <c r="JWX228" s="158"/>
      <c r="JWY228" s="158"/>
      <c r="JWZ228" s="158"/>
      <c r="JXA228" s="158"/>
      <c r="JXB228" s="158"/>
      <c r="JXC228" s="158"/>
      <c r="JXD228" s="158"/>
      <c r="JXE228" s="158"/>
      <c r="JXF228" s="158"/>
      <c r="JXG228" s="158"/>
      <c r="JXH228" s="158"/>
      <c r="JXI228" s="158"/>
      <c r="JXJ228" s="158"/>
      <c r="JXK228" s="158"/>
      <c r="JXL228" s="158"/>
      <c r="JXM228" s="158"/>
      <c r="JXN228" s="158"/>
      <c r="JXO228" s="158"/>
      <c r="JXP228" s="158"/>
      <c r="JXQ228" s="158"/>
      <c r="JXR228" s="158"/>
      <c r="JXS228" s="158"/>
      <c r="JXT228" s="158"/>
      <c r="JXU228" s="158"/>
      <c r="JXV228" s="158"/>
      <c r="JXW228" s="158"/>
      <c r="JXX228" s="158"/>
      <c r="JXY228" s="158"/>
      <c r="JXZ228" s="158"/>
      <c r="JYA228" s="158"/>
      <c r="JYB228" s="158"/>
      <c r="JYC228" s="158"/>
      <c r="JYD228" s="158"/>
      <c r="JYE228" s="158"/>
      <c r="JYF228" s="158"/>
      <c r="JYG228" s="158"/>
      <c r="JYH228" s="158"/>
      <c r="JYI228" s="158"/>
      <c r="JYJ228" s="158"/>
      <c r="JYK228" s="158"/>
      <c r="JYL228" s="158"/>
      <c r="JYM228" s="158"/>
      <c r="JYN228" s="158"/>
      <c r="JYO228" s="158"/>
      <c r="JYP228" s="158"/>
      <c r="JYQ228" s="158"/>
      <c r="JYR228" s="158"/>
      <c r="JYS228" s="158"/>
      <c r="JYT228" s="158"/>
      <c r="JYU228" s="158"/>
      <c r="JYV228" s="158"/>
      <c r="JYW228" s="158"/>
      <c r="JYX228" s="158"/>
      <c r="JYY228" s="158"/>
      <c r="JYZ228" s="158"/>
      <c r="JZA228" s="158"/>
      <c r="JZB228" s="158"/>
      <c r="JZC228" s="158"/>
      <c r="JZD228" s="158"/>
      <c r="JZE228" s="158"/>
      <c r="JZF228" s="158"/>
      <c r="JZG228" s="158"/>
      <c r="JZH228" s="158"/>
      <c r="JZI228" s="158"/>
      <c r="JZJ228" s="158"/>
      <c r="JZK228" s="158"/>
      <c r="JZL228" s="158"/>
      <c r="JZM228" s="158"/>
      <c r="JZN228" s="158"/>
      <c r="JZO228" s="158"/>
      <c r="JZP228" s="158"/>
      <c r="JZQ228" s="158"/>
      <c r="JZR228" s="158"/>
      <c r="JZS228" s="158"/>
      <c r="JZT228" s="158"/>
      <c r="JZU228" s="158"/>
      <c r="JZV228" s="158"/>
      <c r="JZW228" s="158"/>
      <c r="JZX228" s="158"/>
      <c r="JZY228" s="158"/>
      <c r="JZZ228" s="158"/>
      <c r="KAA228" s="158"/>
      <c r="KAB228" s="158"/>
      <c r="KAC228" s="158"/>
      <c r="KAD228" s="158"/>
      <c r="KAE228" s="158"/>
      <c r="KAF228" s="158"/>
      <c r="KAG228" s="158"/>
      <c r="KAH228" s="158"/>
      <c r="KAI228" s="158"/>
      <c r="KAJ228" s="158"/>
      <c r="KAK228" s="158"/>
      <c r="KAL228" s="158"/>
      <c r="KAM228" s="158"/>
      <c r="KAN228" s="158"/>
      <c r="KAO228" s="158"/>
      <c r="KAP228" s="158"/>
      <c r="KAQ228" s="158"/>
      <c r="KAR228" s="158"/>
      <c r="KAS228" s="158"/>
      <c r="KAT228" s="158"/>
      <c r="KAU228" s="158"/>
      <c r="KAV228" s="158"/>
      <c r="KAW228" s="158"/>
      <c r="KAX228" s="158"/>
      <c r="KAY228" s="158"/>
      <c r="KAZ228" s="158"/>
      <c r="KBA228" s="158"/>
      <c r="KBB228" s="158"/>
      <c r="KBC228" s="158"/>
      <c r="KBD228" s="158"/>
      <c r="KBE228" s="158"/>
      <c r="KBF228" s="158"/>
      <c r="KBG228" s="158"/>
      <c r="KBH228" s="158"/>
      <c r="KBI228" s="158"/>
      <c r="KBJ228" s="158"/>
      <c r="KBK228" s="158"/>
      <c r="KBL228" s="158"/>
      <c r="KBM228" s="158"/>
      <c r="KBN228" s="158"/>
      <c r="KBO228" s="158"/>
      <c r="KBP228" s="158"/>
      <c r="KBQ228" s="158"/>
      <c r="KBR228" s="158"/>
      <c r="KBS228" s="158"/>
      <c r="KBT228" s="158"/>
      <c r="KBU228" s="158"/>
      <c r="KBV228" s="158"/>
      <c r="KBW228" s="158"/>
      <c r="KBX228" s="158"/>
      <c r="KBY228" s="158"/>
      <c r="KBZ228" s="158"/>
      <c r="KCA228" s="158"/>
      <c r="KCB228" s="158"/>
      <c r="KCC228" s="158"/>
      <c r="KCD228" s="158"/>
      <c r="KCE228" s="158"/>
      <c r="KCF228" s="158"/>
      <c r="KCG228" s="158"/>
      <c r="KCH228" s="158"/>
      <c r="KCI228" s="158"/>
      <c r="KCJ228" s="158"/>
      <c r="KCK228" s="158"/>
      <c r="KCL228" s="158"/>
      <c r="KCM228" s="158"/>
      <c r="KCN228" s="158"/>
      <c r="KCO228" s="158"/>
      <c r="KCP228" s="158"/>
      <c r="KCQ228" s="158"/>
      <c r="KCR228" s="158"/>
      <c r="KCS228" s="158"/>
      <c r="KCT228" s="158"/>
      <c r="KCU228" s="158"/>
      <c r="KCV228" s="158"/>
      <c r="KCW228" s="158"/>
      <c r="KCX228" s="158"/>
      <c r="KCY228" s="158"/>
      <c r="KCZ228" s="158"/>
      <c r="KDA228" s="158"/>
      <c r="KDB228" s="158"/>
      <c r="KDC228" s="158"/>
      <c r="KDD228" s="158"/>
      <c r="KDE228" s="158"/>
      <c r="KDF228" s="158"/>
      <c r="KDG228" s="158"/>
      <c r="KDH228" s="158"/>
      <c r="KDI228" s="158"/>
      <c r="KDJ228" s="158"/>
      <c r="KDK228" s="158"/>
      <c r="KDL228" s="158"/>
      <c r="KDM228" s="158"/>
      <c r="KDN228" s="158"/>
      <c r="KDO228" s="158"/>
      <c r="KDP228" s="158"/>
      <c r="KDQ228" s="158"/>
      <c r="KDR228" s="158"/>
      <c r="KDS228" s="158"/>
      <c r="KDT228" s="158"/>
      <c r="KDU228" s="158"/>
      <c r="KDV228" s="158"/>
      <c r="KDW228" s="158"/>
      <c r="KDX228" s="158"/>
      <c r="KDY228" s="158"/>
      <c r="KDZ228" s="158"/>
      <c r="KEA228" s="158"/>
      <c r="KEB228" s="158"/>
      <c r="KEC228" s="158"/>
      <c r="KED228" s="158"/>
      <c r="KEE228" s="158"/>
      <c r="KEF228" s="158"/>
      <c r="KEG228" s="158"/>
      <c r="KEH228" s="158"/>
      <c r="KEI228" s="158"/>
      <c r="KEJ228" s="158"/>
      <c r="KEK228" s="158"/>
      <c r="KEL228" s="158"/>
      <c r="KEM228" s="158"/>
      <c r="KEN228" s="158"/>
      <c r="KEO228" s="158"/>
      <c r="KEP228" s="158"/>
      <c r="KEQ228" s="158"/>
      <c r="KER228" s="158"/>
      <c r="KES228" s="158"/>
      <c r="KET228" s="158"/>
      <c r="KEU228" s="158"/>
      <c r="KEV228" s="158"/>
      <c r="KEW228" s="158"/>
      <c r="KEX228" s="158"/>
      <c r="KEY228" s="158"/>
      <c r="KEZ228" s="158"/>
      <c r="KFA228" s="158"/>
      <c r="KFB228" s="158"/>
      <c r="KFC228" s="158"/>
      <c r="KFD228" s="158"/>
      <c r="KFE228" s="158"/>
      <c r="KFF228" s="158"/>
      <c r="KFG228" s="158"/>
      <c r="KFH228" s="158"/>
      <c r="KFI228" s="158"/>
      <c r="KFJ228" s="158"/>
      <c r="KFK228" s="158"/>
      <c r="KFL228" s="158"/>
      <c r="KFM228" s="158"/>
      <c r="KFN228" s="158"/>
      <c r="KFO228" s="158"/>
      <c r="KFP228" s="158"/>
      <c r="KFQ228" s="158"/>
      <c r="KFR228" s="158"/>
      <c r="KFS228" s="158"/>
      <c r="KFT228" s="158"/>
      <c r="KFU228" s="158"/>
      <c r="KFV228" s="158"/>
      <c r="KFW228" s="158"/>
      <c r="KFX228" s="158"/>
      <c r="KFY228" s="158"/>
      <c r="KFZ228" s="158"/>
      <c r="KGA228" s="158"/>
      <c r="KGB228" s="158"/>
      <c r="KGC228" s="158"/>
      <c r="KGD228" s="158"/>
      <c r="KGE228" s="158"/>
      <c r="KGF228" s="158"/>
      <c r="KGG228" s="158"/>
      <c r="KGH228" s="158"/>
      <c r="KGI228" s="158"/>
      <c r="KGJ228" s="158"/>
      <c r="KGK228" s="158"/>
      <c r="KGL228" s="158"/>
      <c r="KGM228" s="158"/>
      <c r="KGN228" s="158"/>
      <c r="KGO228" s="158"/>
      <c r="KGP228" s="158"/>
      <c r="KGQ228" s="158"/>
      <c r="KGR228" s="158"/>
      <c r="KGS228" s="158"/>
      <c r="KGT228" s="158"/>
      <c r="KGU228" s="158"/>
      <c r="KGV228" s="158"/>
      <c r="KGW228" s="158"/>
      <c r="KGX228" s="158"/>
      <c r="KGY228" s="158"/>
      <c r="KGZ228" s="158"/>
      <c r="KHA228" s="158"/>
      <c r="KHB228" s="158"/>
      <c r="KHC228" s="158"/>
      <c r="KHD228" s="158"/>
      <c r="KHE228" s="158"/>
      <c r="KHF228" s="158"/>
      <c r="KHG228" s="158"/>
      <c r="KHH228" s="158"/>
      <c r="KHI228" s="158"/>
      <c r="KHJ228" s="158"/>
      <c r="KHK228" s="158"/>
      <c r="KHL228" s="158"/>
      <c r="KHM228" s="158"/>
      <c r="KHN228" s="158"/>
      <c r="KHO228" s="158"/>
      <c r="KHP228" s="158"/>
      <c r="KHQ228" s="158"/>
      <c r="KHR228" s="158"/>
      <c r="KHS228" s="158"/>
      <c r="KHT228" s="158"/>
      <c r="KHU228" s="158"/>
      <c r="KHV228" s="158"/>
      <c r="KHW228" s="158"/>
      <c r="KHX228" s="158"/>
      <c r="KHY228" s="158"/>
      <c r="KHZ228" s="158"/>
      <c r="KIA228" s="158"/>
      <c r="KIB228" s="158"/>
      <c r="KIC228" s="158"/>
      <c r="KID228" s="158"/>
      <c r="KIE228" s="158"/>
      <c r="KIF228" s="158"/>
      <c r="KIG228" s="158"/>
      <c r="KIH228" s="158"/>
      <c r="KII228" s="158"/>
      <c r="KIJ228" s="158"/>
      <c r="KIK228" s="158"/>
      <c r="KIL228" s="158"/>
      <c r="KIM228" s="158"/>
      <c r="KIN228" s="158"/>
      <c r="KIO228" s="158"/>
      <c r="KIP228" s="158"/>
      <c r="KIQ228" s="158"/>
      <c r="KIR228" s="158"/>
      <c r="KIS228" s="158"/>
      <c r="KIT228" s="158"/>
      <c r="KIU228" s="158"/>
      <c r="KIV228" s="158"/>
      <c r="KIW228" s="158"/>
      <c r="KIX228" s="158"/>
      <c r="KIY228" s="158"/>
      <c r="KIZ228" s="158"/>
      <c r="KJA228" s="158"/>
      <c r="KJB228" s="158"/>
      <c r="KJC228" s="158"/>
      <c r="KJD228" s="158"/>
      <c r="KJE228" s="158"/>
      <c r="KJF228" s="158"/>
      <c r="KJG228" s="158"/>
      <c r="KJH228" s="158"/>
      <c r="KJI228" s="158"/>
      <c r="KJJ228" s="158"/>
      <c r="KJK228" s="158"/>
      <c r="KJL228" s="158"/>
      <c r="KJM228" s="158"/>
      <c r="KJN228" s="158"/>
      <c r="KJO228" s="158"/>
      <c r="KJP228" s="158"/>
      <c r="KJQ228" s="158"/>
      <c r="KJR228" s="158"/>
      <c r="KJS228" s="158"/>
      <c r="KJT228" s="158"/>
      <c r="KJU228" s="158"/>
      <c r="KJV228" s="158"/>
      <c r="KJW228" s="158"/>
      <c r="KJX228" s="158"/>
      <c r="KJY228" s="158"/>
      <c r="KJZ228" s="158"/>
      <c r="KKA228" s="158"/>
      <c r="KKB228" s="158"/>
      <c r="KKC228" s="158"/>
      <c r="KKD228" s="158"/>
      <c r="KKE228" s="158"/>
      <c r="KKF228" s="158"/>
      <c r="KKG228" s="158"/>
      <c r="KKH228" s="158"/>
      <c r="KKI228" s="158"/>
      <c r="KKJ228" s="158"/>
      <c r="KKK228" s="158"/>
      <c r="KKL228" s="158"/>
      <c r="KKM228" s="158"/>
      <c r="KKN228" s="158"/>
      <c r="KKO228" s="158"/>
      <c r="KKP228" s="158"/>
      <c r="KKQ228" s="158"/>
      <c r="KKR228" s="158"/>
      <c r="KKS228" s="158"/>
      <c r="KKT228" s="158"/>
      <c r="KKU228" s="158"/>
      <c r="KKV228" s="158"/>
      <c r="KKW228" s="158"/>
      <c r="KKX228" s="158"/>
      <c r="KKY228" s="158"/>
      <c r="KKZ228" s="158"/>
      <c r="KLA228" s="158"/>
      <c r="KLB228" s="158"/>
      <c r="KLC228" s="158"/>
      <c r="KLD228" s="158"/>
      <c r="KLE228" s="158"/>
      <c r="KLF228" s="158"/>
      <c r="KLG228" s="158"/>
      <c r="KLH228" s="158"/>
      <c r="KLI228" s="158"/>
      <c r="KLJ228" s="158"/>
      <c r="KLK228" s="158"/>
      <c r="KLL228" s="158"/>
      <c r="KLM228" s="158"/>
      <c r="KLN228" s="158"/>
      <c r="KLO228" s="158"/>
      <c r="KLP228" s="158"/>
      <c r="KLQ228" s="158"/>
      <c r="KLR228" s="158"/>
      <c r="KLS228" s="158"/>
      <c r="KLT228" s="158"/>
      <c r="KLU228" s="158"/>
      <c r="KLV228" s="158"/>
      <c r="KLW228" s="158"/>
      <c r="KLX228" s="158"/>
      <c r="KLY228" s="158"/>
      <c r="KLZ228" s="158"/>
      <c r="KMA228" s="158"/>
      <c r="KMB228" s="158"/>
      <c r="KMC228" s="158"/>
      <c r="KMD228" s="158"/>
      <c r="KME228" s="158"/>
      <c r="KMF228" s="158"/>
      <c r="KMG228" s="158"/>
      <c r="KMH228" s="158"/>
      <c r="KMI228" s="158"/>
      <c r="KMJ228" s="158"/>
      <c r="KMK228" s="158"/>
      <c r="KML228" s="158"/>
      <c r="KMM228" s="158"/>
      <c r="KMN228" s="158"/>
      <c r="KMO228" s="158"/>
      <c r="KMP228" s="158"/>
      <c r="KMQ228" s="158"/>
      <c r="KMR228" s="158"/>
      <c r="KMS228" s="158"/>
      <c r="KMT228" s="158"/>
      <c r="KMU228" s="158"/>
      <c r="KMV228" s="158"/>
      <c r="KMW228" s="158"/>
      <c r="KMX228" s="158"/>
      <c r="KMY228" s="158"/>
      <c r="KMZ228" s="158"/>
      <c r="KNA228" s="158"/>
      <c r="KNB228" s="158"/>
      <c r="KNC228" s="158"/>
      <c r="KND228" s="158"/>
      <c r="KNE228" s="158"/>
      <c r="KNF228" s="158"/>
      <c r="KNG228" s="158"/>
      <c r="KNH228" s="158"/>
      <c r="KNI228" s="158"/>
      <c r="KNJ228" s="158"/>
      <c r="KNK228" s="158"/>
      <c r="KNL228" s="158"/>
      <c r="KNM228" s="158"/>
      <c r="KNN228" s="158"/>
      <c r="KNO228" s="158"/>
      <c r="KNP228" s="158"/>
      <c r="KNQ228" s="158"/>
      <c r="KNR228" s="158"/>
      <c r="KNS228" s="158"/>
      <c r="KNT228" s="158"/>
      <c r="KNU228" s="158"/>
      <c r="KNV228" s="158"/>
      <c r="KNW228" s="158"/>
      <c r="KNX228" s="158"/>
      <c r="KNY228" s="158"/>
      <c r="KNZ228" s="158"/>
      <c r="KOA228" s="158"/>
      <c r="KOB228" s="158"/>
      <c r="KOC228" s="158"/>
      <c r="KOD228" s="158"/>
      <c r="KOE228" s="158"/>
      <c r="KOF228" s="158"/>
      <c r="KOG228" s="158"/>
      <c r="KOH228" s="158"/>
      <c r="KOI228" s="158"/>
      <c r="KOJ228" s="158"/>
      <c r="KOK228" s="158"/>
      <c r="KOL228" s="158"/>
      <c r="KOM228" s="158"/>
      <c r="KON228" s="158"/>
      <c r="KOO228" s="158"/>
      <c r="KOP228" s="158"/>
      <c r="KOQ228" s="158"/>
      <c r="KOR228" s="158"/>
      <c r="KOS228" s="158"/>
      <c r="KOT228" s="158"/>
      <c r="KOU228" s="158"/>
      <c r="KOV228" s="158"/>
      <c r="KOW228" s="158"/>
      <c r="KOX228" s="158"/>
      <c r="KOY228" s="158"/>
      <c r="KOZ228" s="158"/>
      <c r="KPA228" s="158"/>
      <c r="KPB228" s="158"/>
      <c r="KPC228" s="158"/>
      <c r="KPD228" s="158"/>
      <c r="KPE228" s="158"/>
      <c r="KPF228" s="158"/>
      <c r="KPG228" s="158"/>
      <c r="KPH228" s="158"/>
      <c r="KPI228" s="158"/>
      <c r="KPJ228" s="158"/>
      <c r="KPK228" s="158"/>
      <c r="KPL228" s="158"/>
      <c r="KPM228" s="158"/>
      <c r="KPN228" s="158"/>
      <c r="KPO228" s="158"/>
      <c r="KPP228" s="158"/>
      <c r="KPQ228" s="158"/>
      <c r="KPR228" s="158"/>
      <c r="KPS228" s="158"/>
      <c r="KPT228" s="158"/>
      <c r="KPU228" s="158"/>
      <c r="KPV228" s="158"/>
      <c r="KPW228" s="158"/>
      <c r="KPX228" s="158"/>
      <c r="KPY228" s="158"/>
      <c r="KPZ228" s="158"/>
      <c r="KQA228" s="158"/>
      <c r="KQB228" s="158"/>
      <c r="KQC228" s="158"/>
      <c r="KQD228" s="158"/>
      <c r="KQE228" s="158"/>
      <c r="KQF228" s="158"/>
      <c r="KQG228" s="158"/>
      <c r="KQH228" s="158"/>
      <c r="KQI228" s="158"/>
      <c r="KQJ228" s="158"/>
      <c r="KQK228" s="158"/>
      <c r="KQL228" s="158"/>
      <c r="KQM228" s="158"/>
      <c r="KQN228" s="158"/>
      <c r="KQO228" s="158"/>
      <c r="KQP228" s="158"/>
      <c r="KQQ228" s="158"/>
      <c r="KQR228" s="158"/>
      <c r="KQS228" s="158"/>
      <c r="KQT228" s="158"/>
      <c r="KQU228" s="158"/>
      <c r="KQV228" s="158"/>
      <c r="KQW228" s="158"/>
      <c r="KQX228" s="158"/>
      <c r="KQY228" s="158"/>
      <c r="KQZ228" s="158"/>
      <c r="KRA228" s="158"/>
      <c r="KRB228" s="158"/>
      <c r="KRC228" s="158"/>
      <c r="KRD228" s="158"/>
      <c r="KRE228" s="158"/>
      <c r="KRF228" s="158"/>
      <c r="KRG228" s="158"/>
      <c r="KRH228" s="158"/>
      <c r="KRI228" s="158"/>
      <c r="KRJ228" s="158"/>
      <c r="KRK228" s="158"/>
      <c r="KRL228" s="158"/>
      <c r="KRM228" s="158"/>
      <c r="KRN228" s="158"/>
      <c r="KRO228" s="158"/>
      <c r="KRP228" s="158"/>
      <c r="KRQ228" s="158"/>
      <c r="KRR228" s="158"/>
      <c r="KRS228" s="158"/>
      <c r="KRT228" s="158"/>
      <c r="KRU228" s="158"/>
      <c r="KRV228" s="158"/>
      <c r="KRW228" s="158"/>
      <c r="KRX228" s="158"/>
      <c r="KRY228" s="158"/>
      <c r="KRZ228" s="158"/>
      <c r="KSA228" s="158"/>
      <c r="KSB228" s="158"/>
      <c r="KSC228" s="158"/>
      <c r="KSD228" s="158"/>
      <c r="KSE228" s="158"/>
      <c r="KSF228" s="158"/>
      <c r="KSG228" s="158"/>
      <c r="KSH228" s="158"/>
      <c r="KSI228" s="158"/>
      <c r="KSJ228" s="158"/>
      <c r="KSK228" s="158"/>
      <c r="KSL228" s="158"/>
      <c r="KSM228" s="158"/>
      <c r="KSN228" s="158"/>
      <c r="KSO228" s="158"/>
      <c r="KSP228" s="158"/>
      <c r="KSQ228" s="158"/>
      <c r="KSR228" s="158"/>
      <c r="KSS228" s="158"/>
      <c r="KST228" s="158"/>
      <c r="KSU228" s="158"/>
      <c r="KSV228" s="158"/>
      <c r="KSW228" s="158"/>
      <c r="KSX228" s="158"/>
      <c r="KSY228" s="158"/>
      <c r="KSZ228" s="158"/>
      <c r="KTA228" s="158"/>
      <c r="KTB228" s="158"/>
      <c r="KTC228" s="158"/>
      <c r="KTD228" s="158"/>
      <c r="KTE228" s="158"/>
      <c r="KTF228" s="158"/>
      <c r="KTG228" s="158"/>
      <c r="KTH228" s="158"/>
      <c r="KTI228" s="158"/>
      <c r="KTJ228" s="158"/>
      <c r="KTK228" s="158"/>
      <c r="KTL228" s="158"/>
      <c r="KTM228" s="158"/>
      <c r="KTN228" s="158"/>
      <c r="KTO228" s="158"/>
      <c r="KTP228" s="158"/>
      <c r="KTQ228" s="158"/>
      <c r="KTR228" s="158"/>
      <c r="KTS228" s="158"/>
      <c r="KTT228" s="158"/>
      <c r="KTU228" s="158"/>
      <c r="KTV228" s="158"/>
      <c r="KTW228" s="158"/>
      <c r="KTX228" s="158"/>
      <c r="KTY228" s="158"/>
      <c r="KTZ228" s="158"/>
      <c r="KUA228" s="158"/>
      <c r="KUB228" s="158"/>
      <c r="KUC228" s="158"/>
      <c r="KUD228" s="158"/>
      <c r="KUE228" s="158"/>
      <c r="KUF228" s="158"/>
      <c r="KUG228" s="158"/>
      <c r="KUH228" s="158"/>
      <c r="KUI228" s="158"/>
      <c r="KUJ228" s="158"/>
      <c r="KUK228" s="158"/>
      <c r="KUL228" s="158"/>
      <c r="KUM228" s="158"/>
      <c r="KUN228" s="158"/>
      <c r="KUO228" s="158"/>
      <c r="KUP228" s="158"/>
      <c r="KUQ228" s="158"/>
      <c r="KUR228" s="158"/>
      <c r="KUS228" s="158"/>
      <c r="KUT228" s="158"/>
      <c r="KUU228" s="158"/>
      <c r="KUV228" s="158"/>
      <c r="KUW228" s="158"/>
      <c r="KUX228" s="158"/>
      <c r="KUY228" s="158"/>
      <c r="KUZ228" s="158"/>
      <c r="KVA228" s="158"/>
      <c r="KVB228" s="158"/>
      <c r="KVC228" s="158"/>
      <c r="KVD228" s="158"/>
      <c r="KVE228" s="158"/>
      <c r="KVF228" s="158"/>
      <c r="KVG228" s="158"/>
      <c r="KVH228" s="158"/>
      <c r="KVI228" s="158"/>
      <c r="KVJ228" s="158"/>
      <c r="KVK228" s="158"/>
      <c r="KVL228" s="158"/>
      <c r="KVM228" s="158"/>
      <c r="KVN228" s="158"/>
      <c r="KVO228" s="158"/>
      <c r="KVP228" s="158"/>
      <c r="KVQ228" s="158"/>
      <c r="KVR228" s="158"/>
      <c r="KVS228" s="158"/>
      <c r="KVT228" s="158"/>
      <c r="KVU228" s="158"/>
      <c r="KVV228" s="158"/>
      <c r="KVW228" s="158"/>
      <c r="KVX228" s="158"/>
      <c r="KVY228" s="158"/>
      <c r="KVZ228" s="158"/>
      <c r="KWA228" s="158"/>
      <c r="KWB228" s="158"/>
      <c r="KWC228" s="158"/>
      <c r="KWD228" s="158"/>
      <c r="KWE228" s="158"/>
      <c r="KWF228" s="158"/>
      <c r="KWG228" s="158"/>
      <c r="KWH228" s="158"/>
      <c r="KWI228" s="158"/>
      <c r="KWJ228" s="158"/>
      <c r="KWK228" s="158"/>
      <c r="KWL228" s="158"/>
      <c r="KWM228" s="158"/>
      <c r="KWN228" s="158"/>
      <c r="KWO228" s="158"/>
      <c r="KWP228" s="158"/>
      <c r="KWQ228" s="158"/>
      <c r="KWR228" s="158"/>
      <c r="KWS228" s="158"/>
      <c r="KWT228" s="158"/>
      <c r="KWU228" s="158"/>
      <c r="KWV228" s="158"/>
      <c r="KWW228" s="158"/>
      <c r="KWX228" s="158"/>
      <c r="KWY228" s="158"/>
      <c r="KWZ228" s="158"/>
      <c r="KXA228" s="158"/>
      <c r="KXB228" s="158"/>
      <c r="KXC228" s="158"/>
      <c r="KXD228" s="158"/>
      <c r="KXE228" s="158"/>
      <c r="KXF228" s="158"/>
      <c r="KXG228" s="158"/>
      <c r="KXH228" s="158"/>
      <c r="KXI228" s="158"/>
      <c r="KXJ228" s="158"/>
      <c r="KXK228" s="158"/>
      <c r="KXL228" s="158"/>
      <c r="KXM228" s="158"/>
      <c r="KXN228" s="158"/>
      <c r="KXO228" s="158"/>
      <c r="KXP228" s="158"/>
      <c r="KXQ228" s="158"/>
      <c r="KXR228" s="158"/>
      <c r="KXS228" s="158"/>
      <c r="KXT228" s="158"/>
      <c r="KXU228" s="158"/>
      <c r="KXV228" s="158"/>
      <c r="KXW228" s="158"/>
      <c r="KXX228" s="158"/>
      <c r="KXY228" s="158"/>
      <c r="KXZ228" s="158"/>
      <c r="KYA228" s="158"/>
      <c r="KYB228" s="158"/>
      <c r="KYC228" s="158"/>
      <c r="KYD228" s="158"/>
      <c r="KYE228" s="158"/>
      <c r="KYF228" s="158"/>
      <c r="KYG228" s="158"/>
      <c r="KYH228" s="158"/>
      <c r="KYI228" s="158"/>
      <c r="KYJ228" s="158"/>
      <c r="KYK228" s="158"/>
      <c r="KYL228" s="158"/>
      <c r="KYM228" s="158"/>
      <c r="KYN228" s="158"/>
      <c r="KYO228" s="158"/>
      <c r="KYP228" s="158"/>
      <c r="KYQ228" s="158"/>
      <c r="KYR228" s="158"/>
      <c r="KYS228" s="158"/>
      <c r="KYT228" s="158"/>
      <c r="KYU228" s="158"/>
      <c r="KYV228" s="158"/>
      <c r="KYW228" s="158"/>
      <c r="KYX228" s="158"/>
      <c r="KYY228" s="158"/>
      <c r="KYZ228" s="158"/>
      <c r="KZA228" s="158"/>
      <c r="KZB228" s="158"/>
      <c r="KZC228" s="158"/>
      <c r="KZD228" s="158"/>
      <c r="KZE228" s="158"/>
      <c r="KZF228" s="158"/>
      <c r="KZG228" s="158"/>
      <c r="KZH228" s="158"/>
      <c r="KZI228" s="158"/>
      <c r="KZJ228" s="158"/>
      <c r="KZK228" s="158"/>
      <c r="KZL228" s="158"/>
      <c r="KZM228" s="158"/>
      <c r="KZN228" s="158"/>
      <c r="KZO228" s="158"/>
      <c r="KZP228" s="158"/>
      <c r="KZQ228" s="158"/>
      <c r="KZR228" s="158"/>
      <c r="KZS228" s="158"/>
      <c r="KZT228" s="158"/>
      <c r="KZU228" s="158"/>
      <c r="KZV228" s="158"/>
      <c r="KZW228" s="158"/>
      <c r="KZX228" s="158"/>
      <c r="KZY228" s="158"/>
      <c r="KZZ228" s="158"/>
      <c r="LAA228" s="158"/>
      <c r="LAB228" s="158"/>
      <c r="LAC228" s="158"/>
      <c r="LAD228" s="158"/>
      <c r="LAE228" s="158"/>
      <c r="LAF228" s="158"/>
      <c r="LAG228" s="158"/>
      <c r="LAH228" s="158"/>
      <c r="LAI228" s="158"/>
      <c r="LAJ228" s="158"/>
      <c r="LAK228" s="158"/>
      <c r="LAL228" s="158"/>
      <c r="LAM228" s="158"/>
      <c r="LAN228" s="158"/>
      <c r="LAO228" s="158"/>
      <c r="LAP228" s="158"/>
      <c r="LAQ228" s="158"/>
      <c r="LAR228" s="158"/>
      <c r="LAS228" s="158"/>
      <c r="LAT228" s="158"/>
      <c r="LAU228" s="158"/>
      <c r="LAV228" s="158"/>
      <c r="LAW228" s="158"/>
      <c r="LAX228" s="158"/>
      <c r="LAY228" s="158"/>
      <c r="LAZ228" s="158"/>
      <c r="LBA228" s="158"/>
      <c r="LBB228" s="158"/>
      <c r="LBC228" s="158"/>
      <c r="LBD228" s="158"/>
      <c r="LBE228" s="158"/>
      <c r="LBF228" s="158"/>
      <c r="LBG228" s="158"/>
      <c r="LBH228" s="158"/>
      <c r="LBI228" s="158"/>
      <c r="LBJ228" s="158"/>
      <c r="LBK228" s="158"/>
      <c r="LBL228" s="158"/>
      <c r="LBM228" s="158"/>
      <c r="LBN228" s="158"/>
      <c r="LBO228" s="158"/>
      <c r="LBP228" s="158"/>
      <c r="LBQ228" s="158"/>
      <c r="LBR228" s="158"/>
      <c r="LBS228" s="158"/>
      <c r="LBT228" s="158"/>
      <c r="LBU228" s="158"/>
      <c r="LBV228" s="158"/>
      <c r="LBW228" s="158"/>
      <c r="LBX228" s="158"/>
      <c r="LBY228" s="158"/>
      <c r="LBZ228" s="158"/>
      <c r="LCA228" s="158"/>
      <c r="LCB228" s="158"/>
      <c r="LCC228" s="158"/>
      <c r="LCD228" s="158"/>
      <c r="LCE228" s="158"/>
      <c r="LCF228" s="158"/>
      <c r="LCG228" s="158"/>
      <c r="LCH228" s="158"/>
      <c r="LCI228" s="158"/>
      <c r="LCJ228" s="158"/>
      <c r="LCK228" s="158"/>
      <c r="LCL228" s="158"/>
      <c r="LCM228" s="158"/>
      <c r="LCN228" s="158"/>
      <c r="LCO228" s="158"/>
      <c r="LCP228" s="158"/>
      <c r="LCQ228" s="158"/>
      <c r="LCR228" s="158"/>
      <c r="LCS228" s="158"/>
      <c r="LCT228" s="158"/>
      <c r="LCU228" s="158"/>
      <c r="LCV228" s="158"/>
      <c r="LCW228" s="158"/>
      <c r="LCX228" s="158"/>
      <c r="LCY228" s="158"/>
      <c r="LCZ228" s="158"/>
      <c r="LDA228" s="158"/>
      <c r="LDB228" s="158"/>
      <c r="LDC228" s="158"/>
      <c r="LDD228" s="158"/>
      <c r="LDE228" s="158"/>
      <c r="LDF228" s="158"/>
      <c r="LDG228" s="158"/>
      <c r="LDH228" s="158"/>
      <c r="LDI228" s="158"/>
      <c r="LDJ228" s="158"/>
      <c r="LDK228" s="158"/>
      <c r="LDL228" s="158"/>
      <c r="LDM228" s="158"/>
      <c r="LDN228" s="158"/>
      <c r="LDO228" s="158"/>
      <c r="LDP228" s="158"/>
      <c r="LDQ228" s="158"/>
      <c r="LDR228" s="158"/>
      <c r="LDS228" s="158"/>
      <c r="LDT228" s="158"/>
      <c r="LDU228" s="158"/>
      <c r="LDV228" s="158"/>
      <c r="LDW228" s="158"/>
      <c r="LDX228" s="158"/>
      <c r="LDY228" s="158"/>
      <c r="LDZ228" s="158"/>
      <c r="LEA228" s="158"/>
      <c r="LEB228" s="158"/>
      <c r="LEC228" s="158"/>
      <c r="LED228" s="158"/>
      <c r="LEE228" s="158"/>
      <c r="LEF228" s="158"/>
      <c r="LEG228" s="158"/>
      <c r="LEH228" s="158"/>
      <c r="LEI228" s="158"/>
      <c r="LEJ228" s="158"/>
      <c r="LEK228" s="158"/>
      <c r="LEL228" s="158"/>
      <c r="LEM228" s="158"/>
      <c r="LEN228" s="158"/>
      <c r="LEO228" s="158"/>
      <c r="LEP228" s="158"/>
      <c r="LEQ228" s="158"/>
      <c r="LER228" s="158"/>
      <c r="LES228" s="158"/>
      <c r="LET228" s="158"/>
      <c r="LEU228" s="158"/>
      <c r="LEV228" s="158"/>
      <c r="LEW228" s="158"/>
      <c r="LEX228" s="158"/>
      <c r="LEY228" s="158"/>
      <c r="LEZ228" s="158"/>
      <c r="LFA228" s="158"/>
      <c r="LFB228" s="158"/>
      <c r="LFC228" s="158"/>
      <c r="LFD228" s="158"/>
      <c r="LFE228" s="158"/>
      <c r="LFF228" s="158"/>
      <c r="LFG228" s="158"/>
      <c r="LFH228" s="158"/>
      <c r="LFI228" s="158"/>
      <c r="LFJ228" s="158"/>
      <c r="LFK228" s="158"/>
      <c r="LFL228" s="158"/>
      <c r="LFM228" s="158"/>
      <c r="LFN228" s="158"/>
      <c r="LFO228" s="158"/>
      <c r="LFP228" s="158"/>
      <c r="LFQ228" s="158"/>
      <c r="LFR228" s="158"/>
      <c r="LFS228" s="158"/>
      <c r="LFT228" s="158"/>
      <c r="LFU228" s="158"/>
      <c r="LFV228" s="158"/>
      <c r="LFW228" s="158"/>
      <c r="LFX228" s="158"/>
      <c r="LFY228" s="158"/>
      <c r="LFZ228" s="158"/>
      <c r="LGA228" s="158"/>
      <c r="LGB228" s="158"/>
      <c r="LGC228" s="158"/>
      <c r="LGD228" s="158"/>
      <c r="LGE228" s="158"/>
      <c r="LGF228" s="158"/>
      <c r="LGG228" s="158"/>
      <c r="LGH228" s="158"/>
      <c r="LGI228" s="158"/>
      <c r="LGJ228" s="158"/>
      <c r="LGK228" s="158"/>
      <c r="LGL228" s="158"/>
      <c r="LGM228" s="158"/>
      <c r="LGN228" s="158"/>
      <c r="LGO228" s="158"/>
      <c r="LGP228" s="158"/>
      <c r="LGQ228" s="158"/>
      <c r="LGR228" s="158"/>
      <c r="LGS228" s="158"/>
      <c r="LGT228" s="158"/>
      <c r="LGU228" s="158"/>
      <c r="LGV228" s="158"/>
      <c r="LGW228" s="158"/>
      <c r="LGX228" s="158"/>
      <c r="LGY228" s="158"/>
      <c r="LGZ228" s="158"/>
      <c r="LHA228" s="158"/>
      <c r="LHB228" s="158"/>
      <c r="LHC228" s="158"/>
      <c r="LHD228" s="158"/>
      <c r="LHE228" s="158"/>
      <c r="LHF228" s="158"/>
      <c r="LHG228" s="158"/>
      <c r="LHH228" s="158"/>
      <c r="LHI228" s="158"/>
      <c r="LHJ228" s="158"/>
      <c r="LHK228" s="158"/>
      <c r="LHL228" s="158"/>
      <c r="LHM228" s="158"/>
      <c r="LHN228" s="158"/>
      <c r="LHO228" s="158"/>
      <c r="LHP228" s="158"/>
      <c r="LHQ228" s="158"/>
      <c r="LHR228" s="158"/>
      <c r="LHS228" s="158"/>
      <c r="LHT228" s="158"/>
      <c r="LHU228" s="158"/>
      <c r="LHV228" s="158"/>
      <c r="LHW228" s="158"/>
      <c r="LHX228" s="158"/>
      <c r="LHY228" s="158"/>
      <c r="LHZ228" s="158"/>
      <c r="LIA228" s="158"/>
      <c r="LIB228" s="158"/>
      <c r="LIC228" s="158"/>
      <c r="LID228" s="158"/>
      <c r="LIE228" s="158"/>
      <c r="LIF228" s="158"/>
      <c r="LIG228" s="158"/>
      <c r="LIH228" s="158"/>
      <c r="LII228" s="158"/>
      <c r="LIJ228" s="158"/>
      <c r="LIK228" s="158"/>
      <c r="LIL228" s="158"/>
      <c r="LIM228" s="158"/>
      <c r="LIN228" s="158"/>
      <c r="LIO228" s="158"/>
      <c r="LIP228" s="158"/>
      <c r="LIQ228" s="158"/>
      <c r="LIR228" s="158"/>
      <c r="LIS228" s="158"/>
      <c r="LIT228" s="158"/>
      <c r="LIU228" s="158"/>
      <c r="LIV228" s="158"/>
      <c r="LIW228" s="158"/>
      <c r="LIX228" s="158"/>
      <c r="LIY228" s="158"/>
      <c r="LIZ228" s="158"/>
      <c r="LJA228" s="158"/>
      <c r="LJB228" s="158"/>
      <c r="LJC228" s="158"/>
      <c r="LJD228" s="158"/>
      <c r="LJE228" s="158"/>
      <c r="LJF228" s="158"/>
      <c r="LJG228" s="158"/>
      <c r="LJH228" s="158"/>
      <c r="LJI228" s="158"/>
      <c r="LJJ228" s="158"/>
      <c r="LJK228" s="158"/>
      <c r="LJL228" s="158"/>
      <c r="LJM228" s="158"/>
      <c r="LJN228" s="158"/>
      <c r="LJO228" s="158"/>
      <c r="LJP228" s="158"/>
      <c r="LJQ228" s="158"/>
      <c r="LJR228" s="158"/>
      <c r="LJS228" s="158"/>
      <c r="LJT228" s="158"/>
      <c r="LJU228" s="158"/>
      <c r="LJV228" s="158"/>
      <c r="LJW228" s="158"/>
      <c r="LJX228" s="158"/>
      <c r="LJY228" s="158"/>
      <c r="LJZ228" s="158"/>
      <c r="LKA228" s="158"/>
      <c r="LKB228" s="158"/>
      <c r="LKC228" s="158"/>
      <c r="LKD228" s="158"/>
      <c r="LKE228" s="158"/>
      <c r="LKF228" s="158"/>
      <c r="LKG228" s="158"/>
      <c r="LKH228" s="158"/>
      <c r="LKI228" s="158"/>
      <c r="LKJ228" s="158"/>
      <c r="LKK228" s="158"/>
      <c r="LKL228" s="158"/>
      <c r="LKM228" s="158"/>
      <c r="LKN228" s="158"/>
      <c r="LKO228" s="158"/>
      <c r="LKP228" s="158"/>
      <c r="LKQ228" s="158"/>
      <c r="LKR228" s="158"/>
      <c r="LKS228" s="158"/>
      <c r="LKT228" s="158"/>
      <c r="LKU228" s="158"/>
      <c r="LKV228" s="158"/>
      <c r="LKW228" s="158"/>
      <c r="LKX228" s="158"/>
      <c r="LKY228" s="158"/>
      <c r="LKZ228" s="158"/>
      <c r="LLA228" s="158"/>
      <c r="LLB228" s="158"/>
      <c r="LLC228" s="158"/>
      <c r="LLD228" s="158"/>
      <c r="LLE228" s="158"/>
      <c r="LLF228" s="158"/>
      <c r="LLG228" s="158"/>
      <c r="LLH228" s="158"/>
      <c r="LLI228" s="158"/>
      <c r="LLJ228" s="158"/>
      <c r="LLK228" s="158"/>
      <c r="LLL228" s="158"/>
      <c r="LLM228" s="158"/>
      <c r="LLN228" s="158"/>
      <c r="LLO228" s="158"/>
      <c r="LLP228" s="158"/>
      <c r="LLQ228" s="158"/>
      <c r="LLR228" s="158"/>
      <c r="LLS228" s="158"/>
      <c r="LLT228" s="158"/>
      <c r="LLU228" s="158"/>
      <c r="LLV228" s="158"/>
      <c r="LLW228" s="158"/>
      <c r="LLX228" s="158"/>
      <c r="LLY228" s="158"/>
      <c r="LLZ228" s="158"/>
      <c r="LMA228" s="158"/>
      <c r="LMB228" s="158"/>
      <c r="LMC228" s="158"/>
      <c r="LMD228" s="158"/>
      <c r="LME228" s="158"/>
      <c r="LMF228" s="158"/>
      <c r="LMG228" s="158"/>
      <c r="LMH228" s="158"/>
      <c r="LMI228" s="158"/>
      <c r="LMJ228" s="158"/>
      <c r="LMK228" s="158"/>
      <c r="LML228" s="158"/>
      <c r="LMM228" s="158"/>
      <c r="LMN228" s="158"/>
      <c r="LMO228" s="158"/>
      <c r="LMP228" s="158"/>
      <c r="LMQ228" s="158"/>
      <c r="LMR228" s="158"/>
      <c r="LMS228" s="158"/>
      <c r="LMT228" s="158"/>
      <c r="LMU228" s="158"/>
      <c r="LMV228" s="158"/>
      <c r="LMW228" s="158"/>
      <c r="LMX228" s="158"/>
      <c r="LMY228" s="158"/>
      <c r="LMZ228" s="158"/>
      <c r="LNA228" s="158"/>
      <c r="LNB228" s="158"/>
      <c r="LNC228" s="158"/>
      <c r="LND228" s="158"/>
      <c r="LNE228" s="158"/>
      <c r="LNF228" s="158"/>
      <c r="LNG228" s="158"/>
      <c r="LNH228" s="158"/>
      <c r="LNI228" s="158"/>
      <c r="LNJ228" s="158"/>
      <c r="LNK228" s="158"/>
      <c r="LNL228" s="158"/>
      <c r="LNM228" s="158"/>
      <c r="LNN228" s="158"/>
      <c r="LNO228" s="158"/>
      <c r="LNP228" s="158"/>
      <c r="LNQ228" s="158"/>
      <c r="LNR228" s="158"/>
      <c r="LNS228" s="158"/>
      <c r="LNT228" s="158"/>
      <c r="LNU228" s="158"/>
      <c r="LNV228" s="158"/>
      <c r="LNW228" s="158"/>
      <c r="LNX228" s="158"/>
      <c r="LNY228" s="158"/>
      <c r="LNZ228" s="158"/>
      <c r="LOA228" s="158"/>
      <c r="LOB228" s="158"/>
      <c r="LOC228" s="158"/>
      <c r="LOD228" s="158"/>
      <c r="LOE228" s="158"/>
      <c r="LOF228" s="158"/>
      <c r="LOG228" s="158"/>
      <c r="LOH228" s="158"/>
      <c r="LOI228" s="158"/>
      <c r="LOJ228" s="158"/>
      <c r="LOK228" s="158"/>
      <c r="LOL228" s="158"/>
      <c r="LOM228" s="158"/>
      <c r="LON228" s="158"/>
      <c r="LOO228" s="158"/>
      <c r="LOP228" s="158"/>
      <c r="LOQ228" s="158"/>
      <c r="LOR228" s="158"/>
      <c r="LOS228" s="158"/>
      <c r="LOT228" s="158"/>
      <c r="LOU228" s="158"/>
      <c r="LOV228" s="158"/>
      <c r="LOW228" s="158"/>
      <c r="LOX228" s="158"/>
      <c r="LOY228" s="158"/>
      <c r="LOZ228" s="158"/>
      <c r="LPA228" s="158"/>
      <c r="LPB228" s="158"/>
      <c r="LPC228" s="158"/>
      <c r="LPD228" s="158"/>
      <c r="LPE228" s="158"/>
      <c r="LPF228" s="158"/>
      <c r="LPG228" s="158"/>
      <c r="LPH228" s="158"/>
      <c r="LPI228" s="158"/>
      <c r="LPJ228" s="158"/>
      <c r="LPK228" s="158"/>
      <c r="LPL228" s="158"/>
      <c r="LPM228" s="158"/>
      <c r="LPN228" s="158"/>
      <c r="LPO228" s="158"/>
      <c r="LPP228" s="158"/>
      <c r="LPQ228" s="158"/>
      <c r="LPR228" s="158"/>
      <c r="LPS228" s="158"/>
      <c r="LPT228" s="158"/>
      <c r="LPU228" s="158"/>
      <c r="LPV228" s="158"/>
      <c r="LPW228" s="158"/>
      <c r="LPX228" s="158"/>
      <c r="LPY228" s="158"/>
      <c r="LPZ228" s="158"/>
      <c r="LQA228" s="158"/>
      <c r="LQB228" s="158"/>
      <c r="LQC228" s="158"/>
      <c r="LQD228" s="158"/>
      <c r="LQE228" s="158"/>
      <c r="LQF228" s="158"/>
      <c r="LQG228" s="158"/>
      <c r="LQH228" s="158"/>
      <c r="LQI228" s="158"/>
      <c r="LQJ228" s="158"/>
      <c r="LQK228" s="158"/>
      <c r="LQL228" s="158"/>
      <c r="LQM228" s="158"/>
      <c r="LQN228" s="158"/>
      <c r="LQO228" s="158"/>
      <c r="LQP228" s="158"/>
      <c r="LQQ228" s="158"/>
      <c r="LQR228" s="158"/>
      <c r="LQS228" s="158"/>
      <c r="LQT228" s="158"/>
      <c r="LQU228" s="158"/>
      <c r="LQV228" s="158"/>
      <c r="LQW228" s="158"/>
      <c r="LQX228" s="158"/>
      <c r="LQY228" s="158"/>
      <c r="LQZ228" s="158"/>
      <c r="LRA228" s="158"/>
      <c r="LRB228" s="158"/>
      <c r="LRC228" s="158"/>
      <c r="LRD228" s="158"/>
      <c r="LRE228" s="158"/>
      <c r="LRF228" s="158"/>
      <c r="LRG228" s="158"/>
      <c r="LRH228" s="158"/>
      <c r="LRI228" s="158"/>
      <c r="LRJ228" s="158"/>
      <c r="LRK228" s="158"/>
      <c r="LRL228" s="158"/>
      <c r="LRM228" s="158"/>
      <c r="LRN228" s="158"/>
      <c r="LRO228" s="158"/>
      <c r="LRP228" s="158"/>
      <c r="LRQ228" s="158"/>
      <c r="LRR228" s="158"/>
      <c r="LRS228" s="158"/>
      <c r="LRT228" s="158"/>
      <c r="LRU228" s="158"/>
      <c r="LRV228" s="158"/>
      <c r="LRW228" s="158"/>
      <c r="LRX228" s="158"/>
      <c r="LRY228" s="158"/>
      <c r="LRZ228" s="158"/>
      <c r="LSA228" s="158"/>
      <c r="LSB228" s="158"/>
      <c r="LSC228" s="158"/>
      <c r="LSD228" s="158"/>
      <c r="LSE228" s="158"/>
      <c r="LSF228" s="158"/>
      <c r="LSG228" s="158"/>
      <c r="LSH228" s="158"/>
      <c r="LSI228" s="158"/>
      <c r="LSJ228" s="158"/>
      <c r="LSK228" s="158"/>
      <c r="LSL228" s="158"/>
      <c r="LSM228" s="158"/>
      <c r="LSN228" s="158"/>
      <c r="LSO228" s="158"/>
      <c r="LSP228" s="158"/>
      <c r="LSQ228" s="158"/>
      <c r="LSR228" s="158"/>
      <c r="LSS228" s="158"/>
      <c r="LST228" s="158"/>
      <c r="LSU228" s="158"/>
      <c r="LSV228" s="158"/>
      <c r="LSW228" s="158"/>
      <c r="LSX228" s="158"/>
      <c r="LSY228" s="158"/>
      <c r="LSZ228" s="158"/>
      <c r="LTA228" s="158"/>
      <c r="LTB228" s="158"/>
      <c r="LTC228" s="158"/>
      <c r="LTD228" s="158"/>
      <c r="LTE228" s="158"/>
      <c r="LTF228" s="158"/>
      <c r="LTG228" s="158"/>
      <c r="LTH228" s="158"/>
      <c r="LTI228" s="158"/>
      <c r="LTJ228" s="158"/>
      <c r="LTK228" s="158"/>
      <c r="LTL228" s="158"/>
      <c r="LTM228" s="158"/>
      <c r="LTN228" s="158"/>
      <c r="LTO228" s="158"/>
      <c r="LTP228" s="158"/>
      <c r="LTQ228" s="158"/>
      <c r="LTR228" s="158"/>
      <c r="LTS228" s="158"/>
      <c r="LTT228" s="158"/>
      <c r="LTU228" s="158"/>
      <c r="LTV228" s="158"/>
      <c r="LTW228" s="158"/>
      <c r="LTX228" s="158"/>
      <c r="LTY228" s="158"/>
      <c r="LTZ228" s="158"/>
      <c r="LUA228" s="158"/>
      <c r="LUB228" s="158"/>
      <c r="LUC228" s="158"/>
      <c r="LUD228" s="158"/>
      <c r="LUE228" s="158"/>
      <c r="LUF228" s="158"/>
      <c r="LUG228" s="158"/>
      <c r="LUH228" s="158"/>
      <c r="LUI228" s="158"/>
      <c r="LUJ228" s="158"/>
      <c r="LUK228" s="158"/>
      <c r="LUL228" s="158"/>
      <c r="LUM228" s="158"/>
      <c r="LUN228" s="158"/>
      <c r="LUO228" s="158"/>
      <c r="LUP228" s="158"/>
      <c r="LUQ228" s="158"/>
      <c r="LUR228" s="158"/>
      <c r="LUS228" s="158"/>
      <c r="LUT228" s="158"/>
      <c r="LUU228" s="158"/>
      <c r="LUV228" s="158"/>
      <c r="LUW228" s="158"/>
      <c r="LUX228" s="158"/>
      <c r="LUY228" s="158"/>
      <c r="LUZ228" s="158"/>
      <c r="LVA228" s="158"/>
      <c r="LVB228" s="158"/>
      <c r="LVC228" s="158"/>
      <c r="LVD228" s="158"/>
      <c r="LVE228" s="158"/>
      <c r="LVF228" s="158"/>
      <c r="LVG228" s="158"/>
      <c r="LVH228" s="158"/>
      <c r="LVI228" s="158"/>
      <c r="LVJ228" s="158"/>
      <c r="LVK228" s="158"/>
      <c r="LVL228" s="158"/>
      <c r="LVM228" s="158"/>
      <c r="LVN228" s="158"/>
      <c r="LVO228" s="158"/>
      <c r="LVP228" s="158"/>
      <c r="LVQ228" s="158"/>
      <c r="LVR228" s="158"/>
      <c r="LVS228" s="158"/>
      <c r="LVT228" s="158"/>
      <c r="LVU228" s="158"/>
      <c r="LVV228" s="158"/>
      <c r="LVW228" s="158"/>
      <c r="LVX228" s="158"/>
      <c r="LVY228" s="158"/>
      <c r="LVZ228" s="158"/>
      <c r="LWA228" s="158"/>
      <c r="LWB228" s="158"/>
      <c r="LWC228" s="158"/>
      <c r="LWD228" s="158"/>
      <c r="LWE228" s="158"/>
      <c r="LWF228" s="158"/>
      <c r="LWG228" s="158"/>
      <c r="LWH228" s="158"/>
      <c r="LWI228" s="158"/>
      <c r="LWJ228" s="158"/>
      <c r="LWK228" s="158"/>
      <c r="LWL228" s="158"/>
      <c r="LWM228" s="158"/>
      <c r="LWN228" s="158"/>
      <c r="LWO228" s="158"/>
      <c r="LWP228" s="158"/>
      <c r="LWQ228" s="158"/>
      <c r="LWR228" s="158"/>
      <c r="LWS228" s="158"/>
      <c r="LWT228" s="158"/>
      <c r="LWU228" s="158"/>
      <c r="LWV228" s="158"/>
      <c r="LWW228" s="158"/>
      <c r="LWX228" s="158"/>
      <c r="LWY228" s="158"/>
      <c r="LWZ228" s="158"/>
      <c r="LXA228" s="158"/>
      <c r="LXB228" s="158"/>
      <c r="LXC228" s="158"/>
      <c r="LXD228" s="158"/>
      <c r="LXE228" s="158"/>
      <c r="LXF228" s="158"/>
      <c r="LXG228" s="158"/>
      <c r="LXH228" s="158"/>
      <c r="LXI228" s="158"/>
      <c r="LXJ228" s="158"/>
      <c r="LXK228" s="158"/>
      <c r="LXL228" s="158"/>
      <c r="LXM228" s="158"/>
      <c r="LXN228" s="158"/>
      <c r="LXO228" s="158"/>
      <c r="LXP228" s="158"/>
      <c r="LXQ228" s="158"/>
      <c r="LXR228" s="158"/>
      <c r="LXS228" s="158"/>
      <c r="LXT228" s="158"/>
      <c r="LXU228" s="158"/>
      <c r="LXV228" s="158"/>
      <c r="LXW228" s="158"/>
      <c r="LXX228" s="158"/>
      <c r="LXY228" s="158"/>
      <c r="LXZ228" s="158"/>
      <c r="LYA228" s="158"/>
      <c r="LYB228" s="158"/>
      <c r="LYC228" s="158"/>
      <c r="LYD228" s="158"/>
      <c r="LYE228" s="158"/>
      <c r="LYF228" s="158"/>
      <c r="LYG228" s="158"/>
      <c r="LYH228" s="158"/>
      <c r="LYI228" s="158"/>
      <c r="LYJ228" s="158"/>
      <c r="LYK228" s="158"/>
      <c r="LYL228" s="158"/>
      <c r="LYM228" s="158"/>
      <c r="LYN228" s="158"/>
      <c r="LYO228" s="158"/>
      <c r="LYP228" s="158"/>
      <c r="LYQ228" s="158"/>
      <c r="LYR228" s="158"/>
      <c r="LYS228" s="158"/>
      <c r="LYT228" s="158"/>
      <c r="LYU228" s="158"/>
      <c r="LYV228" s="158"/>
      <c r="LYW228" s="158"/>
      <c r="LYX228" s="158"/>
      <c r="LYY228" s="158"/>
      <c r="LYZ228" s="158"/>
      <c r="LZA228" s="158"/>
      <c r="LZB228" s="158"/>
      <c r="LZC228" s="158"/>
      <c r="LZD228" s="158"/>
      <c r="LZE228" s="158"/>
      <c r="LZF228" s="158"/>
      <c r="LZG228" s="158"/>
      <c r="LZH228" s="158"/>
      <c r="LZI228" s="158"/>
      <c r="LZJ228" s="158"/>
      <c r="LZK228" s="158"/>
      <c r="LZL228" s="158"/>
      <c r="LZM228" s="158"/>
      <c r="LZN228" s="158"/>
      <c r="LZO228" s="158"/>
      <c r="LZP228" s="158"/>
      <c r="LZQ228" s="158"/>
      <c r="LZR228" s="158"/>
      <c r="LZS228" s="158"/>
      <c r="LZT228" s="158"/>
      <c r="LZU228" s="158"/>
      <c r="LZV228" s="158"/>
      <c r="LZW228" s="158"/>
      <c r="LZX228" s="158"/>
      <c r="LZY228" s="158"/>
      <c r="LZZ228" s="158"/>
      <c r="MAA228" s="158"/>
      <c r="MAB228" s="158"/>
      <c r="MAC228" s="158"/>
      <c r="MAD228" s="158"/>
      <c r="MAE228" s="158"/>
      <c r="MAF228" s="158"/>
      <c r="MAG228" s="158"/>
      <c r="MAH228" s="158"/>
      <c r="MAI228" s="158"/>
      <c r="MAJ228" s="158"/>
      <c r="MAK228" s="158"/>
      <c r="MAL228" s="158"/>
      <c r="MAM228" s="158"/>
      <c r="MAN228" s="158"/>
      <c r="MAO228" s="158"/>
      <c r="MAP228" s="158"/>
      <c r="MAQ228" s="158"/>
      <c r="MAR228" s="158"/>
      <c r="MAS228" s="158"/>
      <c r="MAT228" s="158"/>
      <c r="MAU228" s="158"/>
      <c r="MAV228" s="158"/>
      <c r="MAW228" s="158"/>
      <c r="MAX228" s="158"/>
      <c r="MAY228" s="158"/>
      <c r="MAZ228" s="158"/>
      <c r="MBA228" s="158"/>
      <c r="MBB228" s="158"/>
      <c r="MBC228" s="158"/>
      <c r="MBD228" s="158"/>
      <c r="MBE228" s="158"/>
      <c r="MBF228" s="158"/>
      <c r="MBG228" s="158"/>
      <c r="MBH228" s="158"/>
      <c r="MBI228" s="158"/>
      <c r="MBJ228" s="158"/>
      <c r="MBK228" s="158"/>
      <c r="MBL228" s="158"/>
      <c r="MBM228" s="158"/>
      <c r="MBN228" s="158"/>
      <c r="MBO228" s="158"/>
      <c r="MBP228" s="158"/>
      <c r="MBQ228" s="158"/>
      <c r="MBR228" s="158"/>
      <c r="MBS228" s="158"/>
      <c r="MBT228" s="158"/>
      <c r="MBU228" s="158"/>
      <c r="MBV228" s="158"/>
      <c r="MBW228" s="158"/>
      <c r="MBX228" s="158"/>
      <c r="MBY228" s="158"/>
      <c r="MBZ228" s="158"/>
      <c r="MCA228" s="158"/>
      <c r="MCB228" s="158"/>
      <c r="MCC228" s="158"/>
      <c r="MCD228" s="158"/>
      <c r="MCE228" s="158"/>
      <c r="MCF228" s="158"/>
      <c r="MCG228" s="158"/>
      <c r="MCH228" s="158"/>
      <c r="MCI228" s="158"/>
      <c r="MCJ228" s="158"/>
      <c r="MCK228" s="158"/>
      <c r="MCL228" s="158"/>
      <c r="MCM228" s="158"/>
      <c r="MCN228" s="158"/>
      <c r="MCO228" s="158"/>
      <c r="MCP228" s="158"/>
      <c r="MCQ228" s="158"/>
      <c r="MCR228" s="158"/>
      <c r="MCS228" s="158"/>
      <c r="MCT228" s="158"/>
      <c r="MCU228" s="158"/>
      <c r="MCV228" s="158"/>
      <c r="MCW228" s="158"/>
      <c r="MCX228" s="158"/>
      <c r="MCY228" s="158"/>
      <c r="MCZ228" s="158"/>
      <c r="MDA228" s="158"/>
      <c r="MDB228" s="158"/>
      <c r="MDC228" s="158"/>
      <c r="MDD228" s="158"/>
      <c r="MDE228" s="158"/>
      <c r="MDF228" s="158"/>
      <c r="MDG228" s="158"/>
      <c r="MDH228" s="158"/>
      <c r="MDI228" s="158"/>
      <c r="MDJ228" s="158"/>
      <c r="MDK228" s="158"/>
      <c r="MDL228" s="158"/>
      <c r="MDM228" s="158"/>
      <c r="MDN228" s="158"/>
      <c r="MDO228" s="158"/>
      <c r="MDP228" s="158"/>
      <c r="MDQ228" s="158"/>
      <c r="MDR228" s="158"/>
      <c r="MDS228" s="158"/>
      <c r="MDT228" s="158"/>
      <c r="MDU228" s="158"/>
      <c r="MDV228" s="158"/>
      <c r="MDW228" s="158"/>
      <c r="MDX228" s="158"/>
      <c r="MDY228" s="158"/>
      <c r="MDZ228" s="158"/>
      <c r="MEA228" s="158"/>
      <c r="MEB228" s="158"/>
      <c r="MEC228" s="158"/>
      <c r="MED228" s="158"/>
      <c r="MEE228" s="158"/>
      <c r="MEF228" s="158"/>
      <c r="MEG228" s="158"/>
      <c r="MEH228" s="158"/>
      <c r="MEI228" s="158"/>
      <c r="MEJ228" s="158"/>
      <c r="MEK228" s="158"/>
      <c r="MEL228" s="158"/>
      <c r="MEM228" s="158"/>
      <c r="MEN228" s="158"/>
      <c r="MEO228" s="158"/>
      <c r="MEP228" s="158"/>
      <c r="MEQ228" s="158"/>
      <c r="MER228" s="158"/>
      <c r="MES228" s="158"/>
      <c r="MET228" s="158"/>
      <c r="MEU228" s="158"/>
      <c r="MEV228" s="158"/>
      <c r="MEW228" s="158"/>
      <c r="MEX228" s="158"/>
      <c r="MEY228" s="158"/>
      <c r="MEZ228" s="158"/>
      <c r="MFA228" s="158"/>
      <c r="MFB228" s="158"/>
      <c r="MFC228" s="158"/>
      <c r="MFD228" s="158"/>
      <c r="MFE228" s="158"/>
      <c r="MFF228" s="158"/>
      <c r="MFG228" s="158"/>
      <c r="MFH228" s="158"/>
      <c r="MFI228" s="158"/>
      <c r="MFJ228" s="158"/>
      <c r="MFK228" s="158"/>
      <c r="MFL228" s="158"/>
      <c r="MFM228" s="158"/>
      <c r="MFN228" s="158"/>
      <c r="MFO228" s="158"/>
      <c r="MFP228" s="158"/>
      <c r="MFQ228" s="158"/>
      <c r="MFR228" s="158"/>
      <c r="MFS228" s="158"/>
      <c r="MFT228" s="158"/>
      <c r="MFU228" s="158"/>
      <c r="MFV228" s="158"/>
      <c r="MFW228" s="158"/>
      <c r="MFX228" s="158"/>
      <c r="MFY228" s="158"/>
      <c r="MFZ228" s="158"/>
      <c r="MGA228" s="158"/>
      <c r="MGB228" s="158"/>
      <c r="MGC228" s="158"/>
      <c r="MGD228" s="158"/>
      <c r="MGE228" s="158"/>
      <c r="MGF228" s="158"/>
      <c r="MGG228" s="158"/>
      <c r="MGH228" s="158"/>
      <c r="MGI228" s="158"/>
      <c r="MGJ228" s="158"/>
      <c r="MGK228" s="158"/>
      <c r="MGL228" s="158"/>
      <c r="MGM228" s="158"/>
      <c r="MGN228" s="158"/>
      <c r="MGO228" s="158"/>
      <c r="MGP228" s="158"/>
      <c r="MGQ228" s="158"/>
      <c r="MGR228" s="158"/>
      <c r="MGS228" s="158"/>
      <c r="MGT228" s="158"/>
      <c r="MGU228" s="158"/>
      <c r="MGV228" s="158"/>
      <c r="MGW228" s="158"/>
      <c r="MGX228" s="158"/>
      <c r="MGY228" s="158"/>
      <c r="MGZ228" s="158"/>
      <c r="MHA228" s="158"/>
      <c r="MHB228" s="158"/>
      <c r="MHC228" s="158"/>
      <c r="MHD228" s="158"/>
      <c r="MHE228" s="158"/>
      <c r="MHF228" s="158"/>
      <c r="MHG228" s="158"/>
      <c r="MHH228" s="158"/>
      <c r="MHI228" s="158"/>
      <c r="MHJ228" s="158"/>
      <c r="MHK228" s="158"/>
      <c r="MHL228" s="158"/>
      <c r="MHM228" s="158"/>
      <c r="MHN228" s="158"/>
      <c r="MHO228" s="158"/>
      <c r="MHP228" s="158"/>
      <c r="MHQ228" s="158"/>
      <c r="MHR228" s="158"/>
      <c r="MHS228" s="158"/>
      <c r="MHT228" s="158"/>
      <c r="MHU228" s="158"/>
      <c r="MHV228" s="158"/>
      <c r="MHW228" s="158"/>
      <c r="MHX228" s="158"/>
      <c r="MHY228" s="158"/>
      <c r="MHZ228" s="158"/>
      <c r="MIA228" s="158"/>
      <c r="MIB228" s="158"/>
      <c r="MIC228" s="158"/>
      <c r="MID228" s="158"/>
      <c r="MIE228" s="158"/>
      <c r="MIF228" s="158"/>
      <c r="MIG228" s="158"/>
      <c r="MIH228" s="158"/>
      <c r="MII228" s="158"/>
      <c r="MIJ228" s="158"/>
      <c r="MIK228" s="158"/>
      <c r="MIL228" s="158"/>
      <c r="MIM228" s="158"/>
      <c r="MIN228" s="158"/>
      <c r="MIO228" s="158"/>
      <c r="MIP228" s="158"/>
      <c r="MIQ228" s="158"/>
      <c r="MIR228" s="158"/>
      <c r="MIS228" s="158"/>
      <c r="MIT228" s="158"/>
      <c r="MIU228" s="158"/>
      <c r="MIV228" s="158"/>
      <c r="MIW228" s="158"/>
      <c r="MIX228" s="158"/>
      <c r="MIY228" s="158"/>
      <c r="MIZ228" s="158"/>
      <c r="MJA228" s="158"/>
      <c r="MJB228" s="158"/>
      <c r="MJC228" s="158"/>
      <c r="MJD228" s="158"/>
      <c r="MJE228" s="158"/>
      <c r="MJF228" s="158"/>
      <c r="MJG228" s="158"/>
      <c r="MJH228" s="158"/>
      <c r="MJI228" s="158"/>
      <c r="MJJ228" s="158"/>
      <c r="MJK228" s="158"/>
      <c r="MJL228" s="158"/>
      <c r="MJM228" s="158"/>
      <c r="MJN228" s="158"/>
      <c r="MJO228" s="158"/>
      <c r="MJP228" s="158"/>
      <c r="MJQ228" s="158"/>
      <c r="MJR228" s="158"/>
      <c r="MJS228" s="158"/>
      <c r="MJT228" s="158"/>
      <c r="MJU228" s="158"/>
      <c r="MJV228" s="158"/>
      <c r="MJW228" s="158"/>
      <c r="MJX228" s="158"/>
      <c r="MJY228" s="158"/>
      <c r="MJZ228" s="158"/>
      <c r="MKA228" s="158"/>
      <c r="MKB228" s="158"/>
      <c r="MKC228" s="158"/>
      <c r="MKD228" s="158"/>
      <c r="MKE228" s="158"/>
      <c r="MKF228" s="158"/>
      <c r="MKG228" s="158"/>
      <c r="MKH228" s="158"/>
      <c r="MKI228" s="158"/>
      <c r="MKJ228" s="158"/>
      <c r="MKK228" s="158"/>
      <c r="MKL228" s="158"/>
      <c r="MKM228" s="158"/>
      <c r="MKN228" s="158"/>
      <c r="MKO228" s="158"/>
      <c r="MKP228" s="158"/>
      <c r="MKQ228" s="158"/>
      <c r="MKR228" s="158"/>
      <c r="MKS228" s="158"/>
      <c r="MKT228" s="158"/>
      <c r="MKU228" s="158"/>
      <c r="MKV228" s="158"/>
      <c r="MKW228" s="158"/>
      <c r="MKX228" s="158"/>
      <c r="MKY228" s="158"/>
      <c r="MKZ228" s="158"/>
      <c r="MLA228" s="158"/>
      <c r="MLB228" s="158"/>
      <c r="MLC228" s="158"/>
      <c r="MLD228" s="158"/>
      <c r="MLE228" s="158"/>
      <c r="MLF228" s="158"/>
      <c r="MLG228" s="158"/>
      <c r="MLH228" s="158"/>
      <c r="MLI228" s="158"/>
      <c r="MLJ228" s="158"/>
      <c r="MLK228" s="158"/>
      <c r="MLL228" s="158"/>
      <c r="MLM228" s="158"/>
      <c r="MLN228" s="158"/>
      <c r="MLO228" s="158"/>
      <c r="MLP228" s="158"/>
      <c r="MLQ228" s="158"/>
      <c r="MLR228" s="158"/>
      <c r="MLS228" s="158"/>
      <c r="MLT228" s="158"/>
      <c r="MLU228" s="158"/>
      <c r="MLV228" s="158"/>
      <c r="MLW228" s="158"/>
      <c r="MLX228" s="158"/>
      <c r="MLY228" s="158"/>
      <c r="MLZ228" s="158"/>
      <c r="MMA228" s="158"/>
      <c r="MMB228" s="158"/>
      <c r="MMC228" s="158"/>
      <c r="MMD228" s="158"/>
      <c r="MME228" s="158"/>
      <c r="MMF228" s="158"/>
      <c r="MMG228" s="158"/>
      <c r="MMH228" s="158"/>
      <c r="MMI228" s="158"/>
      <c r="MMJ228" s="158"/>
      <c r="MMK228" s="158"/>
      <c r="MML228" s="158"/>
      <c r="MMM228" s="158"/>
      <c r="MMN228" s="158"/>
      <c r="MMO228" s="158"/>
      <c r="MMP228" s="158"/>
      <c r="MMQ228" s="158"/>
      <c r="MMR228" s="158"/>
      <c r="MMS228" s="158"/>
      <c r="MMT228" s="158"/>
      <c r="MMU228" s="158"/>
      <c r="MMV228" s="158"/>
      <c r="MMW228" s="158"/>
      <c r="MMX228" s="158"/>
      <c r="MMY228" s="158"/>
      <c r="MMZ228" s="158"/>
      <c r="MNA228" s="158"/>
      <c r="MNB228" s="158"/>
      <c r="MNC228" s="158"/>
      <c r="MND228" s="158"/>
      <c r="MNE228" s="158"/>
      <c r="MNF228" s="158"/>
      <c r="MNG228" s="158"/>
      <c r="MNH228" s="158"/>
      <c r="MNI228" s="158"/>
      <c r="MNJ228" s="158"/>
      <c r="MNK228" s="158"/>
      <c r="MNL228" s="158"/>
      <c r="MNM228" s="158"/>
      <c r="MNN228" s="158"/>
      <c r="MNO228" s="158"/>
      <c r="MNP228" s="158"/>
      <c r="MNQ228" s="158"/>
      <c r="MNR228" s="158"/>
      <c r="MNS228" s="158"/>
      <c r="MNT228" s="158"/>
      <c r="MNU228" s="158"/>
      <c r="MNV228" s="158"/>
      <c r="MNW228" s="158"/>
      <c r="MNX228" s="158"/>
      <c r="MNY228" s="158"/>
      <c r="MNZ228" s="158"/>
      <c r="MOA228" s="158"/>
      <c r="MOB228" s="158"/>
      <c r="MOC228" s="158"/>
      <c r="MOD228" s="158"/>
      <c r="MOE228" s="158"/>
      <c r="MOF228" s="158"/>
      <c r="MOG228" s="158"/>
      <c r="MOH228" s="158"/>
      <c r="MOI228" s="158"/>
      <c r="MOJ228" s="158"/>
      <c r="MOK228" s="158"/>
      <c r="MOL228" s="158"/>
      <c r="MOM228" s="158"/>
      <c r="MON228" s="158"/>
      <c r="MOO228" s="158"/>
      <c r="MOP228" s="158"/>
      <c r="MOQ228" s="158"/>
      <c r="MOR228" s="158"/>
      <c r="MOS228" s="158"/>
      <c r="MOT228" s="158"/>
      <c r="MOU228" s="158"/>
      <c r="MOV228" s="158"/>
      <c r="MOW228" s="158"/>
      <c r="MOX228" s="158"/>
      <c r="MOY228" s="158"/>
      <c r="MOZ228" s="158"/>
      <c r="MPA228" s="158"/>
      <c r="MPB228" s="158"/>
      <c r="MPC228" s="158"/>
      <c r="MPD228" s="158"/>
      <c r="MPE228" s="158"/>
      <c r="MPF228" s="158"/>
      <c r="MPG228" s="158"/>
      <c r="MPH228" s="158"/>
      <c r="MPI228" s="158"/>
      <c r="MPJ228" s="158"/>
      <c r="MPK228" s="158"/>
      <c r="MPL228" s="158"/>
      <c r="MPM228" s="158"/>
      <c r="MPN228" s="158"/>
      <c r="MPO228" s="158"/>
      <c r="MPP228" s="158"/>
      <c r="MPQ228" s="158"/>
      <c r="MPR228" s="158"/>
      <c r="MPS228" s="158"/>
      <c r="MPT228" s="158"/>
      <c r="MPU228" s="158"/>
      <c r="MPV228" s="158"/>
      <c r="MPW228" s="158"/>
      <c r="MPX228" s="158"/>
      <c r="MPY228" s="158"/>
      <c r="MPZ228" s="158"/>
      <c r="MQA228" s="158"/>
      <c r="MQB228" s="158"/>
      <c r="MQC228" s="158"/>
      <c r="MQD228" s="158"/>
      <c r="MQE228" s="158"/>
      <c r="MQF228" s="158"/>
      <c r="MQG228" s="158"/>
      <c r="MQH228" s="158"/>
      <c r="MQI228" s="158"/>
      <c r="MQJ228" s="158"/>
      <c r="MQK228" s="158"/>
      <c r="MQL228" s="158"/>
      <c r="MQM228" s="158"/>
      <c r="MQN228" s="158"/>
      <c r="MQO228" s="158"/>
      <c r="MQP228" s="158"/>
      <c r="MQQ228" s="158"/>
      <c r="MQR228" s="158"/>
      <c r="MQS228" s="158"/>
      <c r="MQT228" s="158"/>
      <c r="MQU228" s="158"/>
      <c r="MQV228" s="158"/>
      <c r="MQW228" s="158"/>
      <c r="MQX228" s="158"/>
      <c r="MQY228" s="158"/>
      <c r="MQZ228" s="158"/>
      <c r="MRA228" s="158"/>
      <c r="MRB228" s="158"/>
      <c r="MRC228" s="158"/>
      <c r="MRD228" s="158"/>
      <c r="MRE228" s="158"/>
      <c r="MRF228" s="158"/>
      <c r="MRG228" s="158"/>
      <c r="MRH228" s="158"/>
      <c r="MRI228" s="158"/>
      <c r="MRJ228" s="158"/>
      <c r="MRK228" s="158"/>
      <c r="MRL228" s="158"/>
      <c r="MRM228" s="158"/>
      <c r="MRN228" s="158"/>
      <c r="MRO228" s="158"/>
      <c r="MRP228" s="158"/>
      <c r="MRQ228" s="158"/>
      <c r="MRR228" s="158"/>
      <c r="MRS228" s="158"/>
      <c r="MRT228" s="158"/>
      <c r="MRU228" s="158"/>
      <c r="MRV228" s="158"/>
      <c r="MRW228" s="158"/>
      <c r="MRX228" s="158"/>
      <c r="MRY228" s="158"/>
      <c r="MRZ228" s="158"/>
      <c r="MSA228" s="158"/>
      <c r="MSB228" s="158"/>
      <c r="MSC228" s="158"/>
      <c r="MSD228" s="158"/>
      <c r="MSE228" s="158"/>
      <c r="MSF228" s="158"/>
      <c r="MSG228" s="158"/>
      <c r="MSH228" s="158"/>
      <c r="MSI228" s="158"/>
      <c r="MSJ228" s="158"/>
      <c r="MSK228" s="158"/>
      <c r="MSL228" s="158"/>
      <c r="MSM228" s="158"/>
      <c r="MSN228" s="158"/>
      <c r="MSO228" s="158"/>
      <c r="MSP228" s="158"/>
      <c r="MSQ228" s="158"/>
      <c r="MSR228" s="158"/>
      <c r="MSS228" s="158"/>
      <c r="MST228" s="158"/>
      <c r="MSU228" s="158"/>
      <c r="MSV228" s="158"/>
      <c r="MSW228" s="158"/>
      <c r="MSX228" s="158"/>
      <c r="MSY228" s="158"/>
      <c r="MSZ228" s="158"/>
      <c r="MTA228" s="158"/>
      <c r="MTB228" s="158"/>
      <c r="MTC228" s="158"/>
      <c r="MTD228" s="158"/>
      <c r="MTE228" s="158"/>
      <c r="MTF228" s="158"/>
      <c r="MTG228" s="158"/>
      <c r="MTH228" s="158"/>
      <c r="MTI228" s="158"/>
      <c r="MTJ228" s="158"/>
      <c r="MTK228" s="158"/>
      <c r="MTL228" s="158"/>
      <c r="MTM228" s="158"/>
      <c r="MTN228" s="158"/>
      <c r="MTO228" s="158"/>
      <c r="MTP228" s="158"/>
      <c r="MTQ228" s="158"/>
      <c r="MTR228" s="158"/>
      <c r="MTS228" s="158"/>
      <c r="MTT228" s="158"/>
      <c r="MTU228" s="158"/>
      <c r="MTV228" s="158"/>
      <c r="MTW228" s="158"/>
      <c r="MTX228" s="158"/>
      <c r="MTY228" s="158"/>
      <c r="MTZ228" s="158"/>
      <c r="MUA228" s="158"/>
      <c r="MUB228" s="158"/>
      <c r="MUC228" s="158"/>
      <c r="MUD228" s="158"/>
      <c r="MUE228" s="158"/>
      <c r="MUF228" s="158"/>
      <c r="MUG228" s="158"/>
      <c r="MUH228" s="158"/>
      <c r="MUI228" s="158"/>
      <c r="MUJ228" s="158"/>
      <c r="MUK228" s="158"/>
      <c r="MUL228" s="158"/>
      <c r="MUM228" s="158"/>
      <c r="MUN228" s="158"/>
      <c r="MUO228" s="158"/>
      <c r="MUP228" s="158"/>
      <c r="MUQ228" s="158"/>
      <c r="MUR228" s="158"/>
      <c r="MUS228" s="158"/>
      <c r="MUT228" s="158"/>
      <c r="MUU228" s="158"/>
      <c r="MUV228" s="158"/>
      <c r="MUW228" s="158"/>
      <c r="MUX228" s="158"/>
      <c r="MUY228" s="158"/>
      <c r="MUZ228" s="158"/>
      <c r="MVA228" s="158"/>
      <c r="MVB228" s="158"/>
      <c r="MVC228" s="158"/>
      <c r="MVD228" s="158"/>
      <c r="MVE228" s="158"/>
      <c r="MVF228" s="158"/>
      <c r="MVG228" s="158"/>
      <c r="MVH228" s="158"/>
      <c r="MVI228" s="158"/>
      <c r="MVJ228" s="158"/>
      <c r="MVK228" s="158"/>
      <c r="MVL228" s="158"/>
      <c r="MVM228" s="158"/>
      <c r="MVN228" s="158"/>
      <c r="MVO228" s="158"/>
      <c r="MVP228" s="158"/>
      <c r="MVQ228" s="158"/>
      <c r="MVR228" s="158"/>
      <c r="MVS228" s="158"/>
      <c r="MVT228" s="158"/>
      <c r="MVU228" s="158"/>
      <c r="MVV228" s="158"/>
      <c r="MVW228" s="158"/>
      <c r="MVX228" s="158"/>
      <c r="MVY228" s="158"/>
      <c r="MVZ228" s="158"/>
      <c r="MWA228" s="158"/>
      <c r="MWB228" s="158"/>
      <c r="MWC228" s="158"/>
      <c r="MWD228" s="158"/>
      <c r="MWE228" s="158"/>
      <c r="MWF228" s="158"/>
      <c r="MWG228" s="158"/>
      <c r="MWH228" s="158"/>
      <c r="MWI228" s="158"/>
      <c r="MWJ228" s="158"/>
      <c r="MWK228" s="158"/>
      <c r="MWL228" s="158"/>
      <c r="MWM228" s="158"/>
      <c r="MWN228" s="158"/>
      <c r="MWO228" s="158"/>
      <c r="MWP228" s="158"/>
      <c r="MWQ228" s="158"/>
      <c r="MWR228" s="158"/>
      <c r="MWS228" s="158"/>
      <c r="MWT228" s="158"/>
      <c r="MWU228" s="158"/>
      <c r="MWV228" s="158"/>
      <c r="MWW228" s="158"/>
      <c r="MWX228" s="158"/>
      <c r="MWY228" s="158"/>
      <c r="MWZ228" s="158"/>
      <c r="MXA228" s="158"/>
      <c r="MXB228" s="158"/>
      <c r="MXC228" s="158"/>
      <c r="MXD228" s="158"/>
      <c r="MXE228" s="158"/>
      <c r="MXF228" s="158"/>
      <c r="MXG228" s="158"/>
      <c r="MXH228" s="158"/>
      <c r="MXI228" s="158"/>
      <c r="MXJ228" s="158"/>
      <c r="MXK228" s="158"/>
      <c r="MXL228" s="158"/>
      <c r="MXM228" s="158"/>
      <c r="MXN228" s="158"/>
      <c r="MXO228" s="158"/>
      <c r="MXP228" s="158"/>
      <c r="MXQ228" s="158"/>
      <c r="MXR228" s="158"/>
      <c r="MXS228" s="158"/>
      <c r="MXT228" s="158"/>
      <c r="MXU228" s="158"/>
      <c r="MXV228" s="158"/>
      <c r="MXW228" s="158"/>
      <c r="MXX228" s="158"/>
      <c r="MXY228" s="158"/>
      <c r="MXZ228" s="158"/>
      <c r="MYA228" s="158"/>
      <c r="MYB228" s="158"/>
      <c r="MYC228" s="158"/>
      <c r="MYD228" s="158"/>
      <c r="MYE228" s="158"/>
      <c r="MYF228" s="158"/>
      <c r="MYG228" s="158"/>
      <c r="MYH228" s="158"/>
      <c r="MYI228" s="158"/>
      <c r="MYJ228" s="158"/>
      <c r="MYK228" s="158"/>
      <c r="MYL228" s="158"/>
      <c r="MYM228" s="158"/>
      <c r="MYN228" s="158"/>
      <c r="MYO228" s="158"/>
      <c r="MYP228" s="158"/>
      <c r="MYQ228" s="158"/>
      <c r="MYR228" s="158"/>
      <c r="MYS228" s="158"/>
      <c r="MYT228" s="158"/>
      <c r="MYU228" s="158"/>
      <c r="MYV228" s="158"/>
      <c r="MYW228" s="158"/>
      <c r="MYX228" s="158"/>
      <c r="MYY228" s="158"/>
      <c r="MYZ228" s="158"/>
      <c r="MZA228" s="158"/>
      <c r="MZB228" s="158"/>
      <c r="MZC228" s="158"/>
      <c r="MZD228" s="158"/>
      <c r="MZE228" s="158"/>
      <c r="MZF228" s="158"/>
      <c r="MZG228" s="158"/>
      <c r="MZH228" s="158"/>
      <c r="MZI228" s="158"/>
      <c r="MZJ228" s="158"/>
      <c r="MZK228" s="158"/>
      <c r="MZL228" s="158"/>
      <c r="MZM228" s="158"/>
      <c r="MZN228" s="158"/>
      <c r="MZO228" s="158"/>
      <c r="MZP228" s="158"/>
      <c r="MZQ228" s="158"/>
      <c r="MZR228" s="158"/>
      <c r="MZS228" s="158"/>
      <c r="MZT228" s="158"/>
      <c r="MZU228" s="158"/>
      <c r="MZV228" s="158"/>
      <c r="MZW228" s="158"/>
      <c r="MZX228" s="158"/>
      <c r="MZY228" s="158"/>
      <c r="MZZ228" s="158"/>
      <c r="NAA228" s="158"/>
      <c r="NAB228" s="158"/>
      <c r="NAC228" s="158"/>
      <c r="NAD228" s="158"/>
      <c r="NAE228" s="158"/>
      <c r="NAF228" s="158"/>
      <c r="NAG228" s="158"/>
      <c r="NAH228" s="158"/>
      <c r="NAI228" s="158"/>
      <c r="NAJ228" s="158"/>
      <c r="NAK228" s="158"/>
      <c r="NAL228" s="158"/>
      <c r="NAM228" s="158"/>
      <c r="NAN228" s="158"/>
      <c r="NAO228" s="158"/>
      <c r="NAP228" s="158"/>
      <c r="NAQ228" s="158"/>
      <c r="NAR228" s="158"/>
      <c r="NAS228" s="158"/>
      <c r="NAT228" s="158"/>
      <c r="NAU228" s="158"/>
      <c r="NAV228" s="158"/>
      <c r="NAW228" s="158"/>
      <c r="NAX228" s="158"/>
      <c r="NAY228" s="158"/>
      <c r="NAZ228" s="158"/>
      <c r="NBA228" s="158"/>
      <c r="NBB228" s="158"/>
      <c r="NBC228" s="158"/>
      <c r="NBD228" s="158"/>
      <c r="NBE228" s="158"/>
      <c r="NBF228" s="158"/>
      <c r="NBG228" s="158"/>
      <c r="NBH228" s="158"/>
      <c r="NBI228" s="158"/>
      <c r="NBJ228" s="158"/>
      <c r="NBK228" s="158"/>
      <c r="NBL228" s="158"/>
      <c r="NBM228" s="158"/>
      <c r="NBN228" s="158"/>
      <c r="NBO228" s="158"/>
      <c r="NBP228" s="158"/>
      <c r="NBQ228" s="158"/>
      <c r="NBR228" s="158"/>
      <c r="NBS228" s="158"/>
      <c r="NBT228" s="158"/>
      <c r="NBU228" s="158"/>
      <c r="NBV228" s="158"/>
      <c r="NBW228" s="158"/>
      <c r="NBX228" s="158"/>
      <c r="NBY228" s="158"/>
      <c r="NBZ228" s="158"/>
      <c r="NCA228" s="158"/>
      <c r="NCB228" s="158"/>
      <c r="NCC228" s="158"/>
      <c r="NCD228" s="158"/>
      <c r="NCE228" s="158"/>
      <c r="NCF228" s="158"/>
      <c r="NCG228" s="158"/>
      <c r="NCH228" s="158"/>
      <c r="NCI228" s="158"/>
      <c r="NCJ228" s="158"/>
      <c r="NCK228" s="158"/>
      <c r="NCL228" s="158"/>
      <c r="NCM228" s="158"/>
      <c r="NCN228" s="158"/>
      <c r="NCO228" s="158"/>
      <c r="NCP228" s="158"/>
      <c r="NCQ228" s="158"/>
      <c r="NCR228" s="158"/>
      <c r="NCS228" s="158"/>
      <c r="NCT228" s="158"/>
      <c r="NCU228" s="158"/>
      <c r="NCV228" s="158"/>
      <c r="NCW228" s="158"/>
      <c r="NCX228" s="158"/>
      <c r="NCY228" s="158"/>
      <c r="NCZ228" s="158"/>
      <c r="NDA228" s="158"/>
      <c r="NDB228" s="158"/>
      <c r="NDC228" s="158"/>
      <c r="NDD228" s="158"/>
      <c r="NDE228" s="158"/>
      <c r="NDF228" s="158"/>
      <c r="NDG228" s="158"/>
      <c r="NDH228" s="158"/>
      <c r="NDI228" s="158"/>
      <c r="NDJ228" s="158"/>
      <c r="NDK228" s="158"/>
      <c r="NDL228" s="158"/>
      <c r="NDM228" s="158"/>
      <c r="NDN228" s="158"/>
      <c r="NDO228" s="158"/>
      <c r="NDP228" s="158"/>
      <c r="NDQ228" s="158"/>
      <c r="NDR228" s="158"/>
      <c r="NDS228" s="158"/>
      <c r="NDT228" s="158"/>
      <c r="NDU228" s="158"/>
      <c r="NDV228" s="158"/>
      <c r="NDW228" s="158"/>
      <c r="NDX228" s="158"/>
      <c r="NDY228" s="158"/>
      <c r="NDZ228" s="158"/>
      <c r="NEA228" s="158"/>
      <c r="NEB228" s="158"/>
      <c r="NEC228" s="158"/>
      <c r="NED228" s="158"/>
      <c r="NEE228" s="158"/>
      <c r="NEF228" s="158"/>
      <c r="NEG228" s="158"/>
      <c r="NEH228" s="158"/>
      <c r="NEI228" s="158"/>
      <c r="NEJ228" s="158"/>
      <c r="NEK228" s="158"/>
      <c r="NEL228" s="158"/>
      <c r="NEM228" s="158"/>
      <c r="NEN228" s="158"/>
      <c r="NEO228" s="158"/>
      <c r="NEP228" s="158"/>
      <c r="NEQ228" s="158"/>
      <c r="NER228" s="158"/>
      <c r="NES228" s="158"/>
      <c r="NET228" s="158"/>
      <c r="NEU228" s="158"/>
      <c r="NEV228" s="158"/>
      <c r="NEW228" s="158"/>
      <c r="NEX228" s="158"/>
      <c r="NEY228" s="158"/>
      <c r="NEZ228" s="158"/>
      <c r="NFA228" s="158"/>
      <c r="NFB228" s="158"/>
      <c r="NFC228" s="158"/>
      <c r="NFD228" s="158"/>
      <c r="NFE228" s="158"/>
      <c r="NFF228" s="158"/>
      <c r="NFG228" s="158"/>
      <c r="NFH228" s="158"/>
      <c r="NFI228" s="158"/>
      <c r="NFJ228" s="158"/>
      <c r="NFK228" s="158"/>
      <c r="NFL228" s="158"/>
      <c r="NFM228" s="158"/>
      <c r="NFN228" s="158"/>
      <c r="NFO228" s="158"/>
      <c r="NFP228" s="158"/>
      <c r="NFQ228" s="158"/>
      <c r="NFR228" s="158"/>
      <c r="NFS228" s="158"/>
      <c r="NFT228" s="158"/>
      <c r="NFU228" s="158"/>
      <c r="NFV228" s="158"/>
      <c r="NFW228" s="158"/>
      <c r="NFX228" s="158"/>
      <c r="NFY228" s="158"/>
      <c r="NFZ228" s="158"/>
      <c r="NGA228" s="158"/>
      <c r="NGB228" s="158"/>
      <c r="NGC228" s="158"/>
      <c r="NGD228" s="158"/>
      <c r="NGE228" s="158"/>
      <c r="NGF228" s="158"/>
      <c r="NGG228" s="158"/>
      <c r="NGH228" s="158"/>
      <c r="NGI228" s="158"/>
      <c r="NGJ228" s="158"/>
      <c r="NGK228" s="158"/>
      <c r="NGL228" s="158"/>
      <c r="NGM228" s="158"/>
      <c r="NGN228" s="158"/>
      <c r="NGO228" s="158"/>
      <c r="NGP228" s="158"/>
      <c r="NGQ228" s="158"/>
      <c r="NGR228" s="158"/>
      <c r="NGS228" s="158"/>
      <c r="NGT228" s="158"/>
      <c r="NGU228" s="158"/>
      <c r="NGV228" s="158"/>
      <c r="NGW228" s="158"/>
      <c r="NGX228" s="158"/>
      <c r="NGY228" s="158"/>
      <c r="NGZ228" s="158"/>
      <c r="NHA228" s="158"/>
      <c r="NHB228" s="158"/>
      <c r="NHC228" s="158"/>
      <c r="NHD228" s="158"/>
      <c r="NHE228" s="158"/>
      <c r="NHF228" s="158"/>
      <c r="NHG228" s="158"/>
      <c r="NHH228" s="158"/>
      <c r="NHI228" s="158"/>
      <c r="NHJ228" s="158"/>
      <c r="NHK228" s="158"/>
      <c r="NHL228" s="158"/>
      <c r="NHM228" s="158"/>
      <c r="NHN228" s="158"/>
      <c r="NHO228" s="158"/>
      <c r="NHP228" s="158"/>
      <c r="NHQ228" s="158"/>
      <c r="NHR228" s="158"/>
      <c r="NHS228" s="158"/>
      <c r="NHT228" s="158"/>
      <c r="NHU228" s="158"/>
      <c r="NHV228" s="158"/>
      <c r="NHW228" s="158"/>
      <c r="NHX228" s="158"/>
      <c r="NHY228" s="158"/>
      <c r="NHZ228" s="158"/>
      <c r="NIA228" s="158"/>
      <c r="NIB228" s="158"/>
      <c r="NIC228" s="158"/>
      <c r="NID228" s="158"/>
      <c r="NIE228" s="158"/>
      <c r="NIF228" s="158"/>
      <c r="NIG228" s="158"/>
      <c r="NIH228" s="158"/>
      <c r="NII228" s="158"/>
      <c r="NIJ228" s="158"/>
      <c r="NIK228" s="158"/>
      <c r="NIL228" s="158"/>
      <c r="NIM228" s="158"/>
      <c r="NIN228" s="158"/>
      <c r="NIO228" s="158"/>
      <c r="NIP228" s="158"/>
      <c r="NIQ228" s="158"/>
      <c r="NIR228" s="158"/>
      <c r="NIS228" s="158"/>
      <c r="NIT228" s="158"/>
      <c r="NIU228" s="158"/>
      <c r="NIV228" s="158"/>
      <c r="NIW228" s="158"/>
      <c r="NIX228" s="158"/>
      <c r="NIY228" s="158"/>
      <c r="NIZ228" s="158"/>
      <c r="NJA228" s="158"/>
      <c r="NJB228" s="158"/>
      <c r="NJC228" s="158"/>
      <c r="NJD228" s="158"/>
      <c r="NJE228" s="158"/>
      <c r="NJF228" s="158"/>
      <c r="NJG228" s="158"/>
      <c r="NJH228" s="158"/>
      <c r="NJI228" s="158"/>
      <c r="NJJ228" s="158"/>
      <c r="NJK228" s="158"/>
      <c r="NJL228" s="158"/>
      <c r="NJM228" s="158"/>
      <c r="NJN228" s="158"/>
      <c r="NJO228" s="158"/>
      <c r="NJP228" s="158"/>
      <c r="NJQ228" s="158"/>
      <c r="NJR228" s="158"/>
      <c r="NJS228" s="158"/>
      <c r="NJT228" s="158"/>
      <c r="NJU228" s="158"/>
      <c r="NJV228" s="158"/>
      <c r="NJW228" s="158"/>
      <c r="NJX228" s="158"/>
      <c r="NJY228" s="158"/>
      <c r="NJZ228" s="158"/>
      <c r="NKA228" s="158"/>
      <c r="NKB228" s="158"/>
      <c r="NKC228" s="158"/>
      <c r="NKD228" s="158"/>
      <c r="NKE228" s="158"/>
      <c r="NKF228" s="158"/>
      <c r="NKG228" s="158"/>
      <c r="NKH228" s="158"/>
      <c r="NKI228" s="158"/>
      <c r="NKJ228" s="158"/>
      <c r="NKK228" s="158"/>
      <c r="NKL228" s="158"/>
      <c r="NKM228" s="158"/>
      <c r="NKN228" s="158"/>
      <c r="NKO228" s="158"/>
      <c r="NKP228" s="158"/>
      <c r="NKQ228" s="158"/>
      <c r="NKR228" s="158"/>
      <c r="NKS228" s="158"/>
      <c r="NKT228" s="158"/>
      <c r="NKU228" s="158"/>
      <c r="NKV228" s="158"/>
      <c r="NKW228" s="158"/>
      <c r="NKX228" s="158"/>
      <c r="NKY228" s="158"/>
      <c r="NKZ228" s="158"/>
      <c r="NLA228" s="158"/>
      <c r="NLB228" s="158"/>
      <c r="NLC228" s="158"/>
      <c r="NLD228" s="158"/>
      <c r="NLE228" s="158"/>
      <c r="NLF228" s="158"/>
      <c r="NLG228" s="158"/>
      <c r="NLH228" s="158"/>
      <c r="NLI228" s="158"/>
      <c r="NLJ228" s="158"/>
      <c r="NLK228" s="158"/>
      <c r="NLL228" s="158"/>
      <c r="NLM228" s="158"/>
      <c r="NLN228" s="158"/>
      <c r="NLO228" s="158"/>
      <c r="NLP228" s="158"/>
      <c r="NLQ228" s="158"/>
      <c r="NLR228" s="158"/>
      <c r="NLS228" s="158"/>
      <c r="NLT228" s="158"/>
      <c r="NLU228" s="158"/>
      <c r="NLV228" s="158"/>
      <c r="NLW228" s="158"/>
      <c r="NLX228" s="158"/>
      <c r="NLY228" s="158"/>
      <c r="NLZ228" s="158"/>
      <c r="NMA228" s="158"/>
      <c r="NMB228" s="158"/>
      <c r="NMC228" s="158"/>
      <c r="NMD228" s="158"/>
      <c r="NME228" s="158"/>
      <c r="NMF228" s="158"/>
      <c r="NMG228" s="158"/>
      <c r="NMH228" s="158"/>
      <c r="NMI228" s="158"/>
      <c r="NMJ228" s="158"/>
      <c r="NMK228" s="158"/>
      <c r="NML228" s="158"/>
      <c r="NMM228" s="158"/>
      <c r="NMN228" s="158"/>
      <c r="NMO228" s="158"/>
      <c r="NMP228" s="158"/>
      <c r="NMQ228" s="158"/>
      <c r="NMR228" s="158"/>
      <c r="NMS228" s="158"/>
      <c r="NMT228" s="158"/>
      <c r="NMU228" s="158"/>
      <c r="NMV228" s="158"/>
      <c r="NMW228" s="158"/>
      <c r="NMX228" s="158"/>
      <c r="NMY228" s="158"/>
      <c r="NMZ228" s="158"/>
      <c r="NNA228" s="158"/>
      <c r="NNB228" s="158"/>
      <c r="NNC228" s="158"/>
      <c r="NND228" s="158"/>
      <c r="NNE228" s="158"/>
      <c r="NNF228" s="158"/>
      <c r="NNG228" s="158"/>
      <c r="NNH228" s="158"/>
      <c r="NNI228" s="158"/>
      <c r="NNJ228" s="158"/>
      <c r="NNK228" s="158"/>
      <c r="NNL228" s="158"/>
      <c r="NNM228" s="158"/>
      <c r="NNN228" s="158"/>
      <c r="NNO228" s="158"/>
      <c r="NNP228" s="158"/>
      <c r="NNQ228" s="158"/>
      <c r="NNR228" s="158"/>
      <c r="NNS228" s="158"/>
      <c r="NNT228" s="158"/>
      <c r="NNU228" s="158"/>
      <c r="NNV228" s="158"/>
      <c r="NNW228" s="158"/>
      <c r="NNX228" s="158"/>
      <c r="NNY228" s="158"/>
      <c r="NNZ228" s="158"/>
      <c r="NOA228" s="158"/>
      <c r="NOB228" s="158"/>
      <c r="NOC228" s="158"/>
      <c r="NOD228" s="158"/>
      <c r="NOE228" s="158"/>
      <c r="NOF228" s="158"/>
      <c r="NOG228" s="158"/>
      <c r="NOH228" s="158"/>
      <c r="NOI228" s="158"/>
      <c r="NOJ228" s="158"/>
      <c r="NOK228" s="158"/>
      <c r="NOL228" s="158"/>
      <c r="NOM228" s="158"/>
      <c r="NON228" s="158"/>
      <c r="NOO228" s="158"/>
      <c r="NOP228" s="158"/>
      <c r="NOQ228" s="158"/>
      <c r="NOR228" s="158"/>
      <c r="NOS228" s="158"/>
      <c r="NOT228" s="158"/>
      <c r="NOU228" s="158"/>
      <c r="NOV228" s="158"/>
      <c r="NOW228" s="158"/>
      <c r="NOX228" s="158"/>
      <c r="NOY228" s="158"/>
      <c r="NOZ228" s="158"/>
      <c r="NPA228" s="158"/>
      <c r="NPB228" s="158"/>
      <c r="NPC228" s="158"/>
      <c r="NPD228" s="158"/>
      <c r="NPE228" s="158"/>
      <c r="NPF228" s="158"/>
      <c r="NPG228" s="158"/>
      <c r="NPH228" s="158"/>
      <c r="NPI228" s="158"/>
      <c r="NPJ228" s="158"/>
      <c r="NPK228" s="158"/>
      <c r="NPL228" s="158"/>
      <c r="NPM228" s="158"/>
      <c r="NPN228" s="158"/>
      <c r="NPO228" s="158"/>
      <c r="NPP228" s="158"/>
      <c r="NPQ228" s="158"/>
      <c r="NPR228" s="158"/>
      <c r="NPS228" s="158"/>
      <c r="NPT228" s="158"/>
      <c r="NPU228" s="158"/>
      <c r="NPV228" s="158"/>
      <c r="NPW228" s="158"/>
      <c r="NPX228" s="158"/>
      <c r="NPY228" s="158"/>
      <c r="NPZ228" s="158"/>
      <c r="NQA228" s="158"/>
      <c r="NQB228" s="158"/>
      <c r="NQC228" s="158"/>
      <c r="NQD228" s="158"/>
      <c r="NQE228" s="158"/>
      <c r="NQF228" s="158"/>
      <c r="NQG228" s="158"/>
      <c r="NQH228" s="158"/>
      <c r="NQI228" s="158"/>
      <c r="NQJ228" s="158"/>
      <c r="NQK228" s="158"/>
      <c r="NQL228" s="158"/>
      <c r="NQM228" s="158"/>
      <c r="NQN228" s="158"/>
      <c r="NQO228" s="158"/>
      <c r="NQP228" s="158"/>
      <c r="NQQ228" s="158"/>
      <c r="NQR228" s="158"/>
      <c r="NQS228" s="158"/>
      <c r="NQT228" s="158"/>
      <c r="NQU228" s="158"/>
      <c r="NQV228" s="158"/>
      <c r="NQW228" s="158"/>
      <c r="NQX228" s="158"/>
      <c r="NQY228" s="158"/>
      <c r="NQZ228" s="158"/>
      <c r="NRA228" s="158"/>
      <c r="NRB228" s="158"/>
      <c r="NRC228" s="158"/>
      <c r="NRD228" s="158"/>
      <c r="NRE228" s="158"/>
      <c r="NRF228" s="158"/>
      <c r="NRG228" s="158"/>
      <c r="NRH228" s="158"/>
      <c r="NRI228" s="158"/>
      <c r="NRJ228" s="158"/>
      <c r="NRK228" s="158"/>
      <c r="NRL228" s="158"/>
      <c r="NRM228" s="158"/>
      <c r="NRN228" s="158"/>
      <c r="NRO228" s="158"/>
      <c r="NRP228" s="158"/>
      <c r="NRQ228" s="158"/>
      <c r="NRR228" s="158"/>
      <c r="NRS228" s="158"/>
      <c r="NRT228" s="158"/>
      <c r="NRU228" s="158"/>
      <c r="NRV228" s="158"/>
      <c r="NRW228" s="158"/>
      <c r="NRX228" s="158"/>
      <c r="NRY228" s="158"/>
      <c r="NRZ228" s="158"/>
      <c r="NSA228" s="158"/>
      <c r="NSB228" s="158"/>
      <c r="NSC228" s="158"/>
      <c r="NSD228" s="158"/>
      <c r="NSE228" s="158"/>
      <c r="NSF228" s="158"/>
      <c r="NSG228" s="158"/>
      <c r="NSH228" s="158"/>
      <c r="NSI228" s="158"/>
      <c r="NSJ228" s="158"/>
      <c r="NSK228" s="158"/>
      <c r="NSL228" s="158"/>
      <c r="NSM228" s="158"/>
      <c r="NSN228" s="158"/>
      <c r="NSO228" s="158"/>
      <c r="NSP228" s="158"/>
      <c r="NSQ228" s="158"/>
      <c r="NSR228" s="158"/>
      <c r="NSS228" s="158"/>
      <c r="NST228" s="158"/>
      <c r="NSU228" s="158"/>
      <c r="NSV228" s="158"/>
      <c r="NSW228" s="158"/>
      <c r="NSX228" s="158"/>
      <c r="NSY228" s="158"/>
      <c r="NSZ228" s="158"/>
      <c r="NTA228" s="158"/>
      <c r="NTB228" s="158"/>
      <c r="NTC228" s="158"/>
      <c r="NTD228" s="158"/>
      <c r="NTE228" s="158"/>
      <c r="NTF228" s="158"/>
      <c r="NTG228" s="158"/>
      <c r="NTH228" s="158"/>
      <c r="NTI228" s="158"/>
      <c r="NTJ228" s="158"/>
      <c r="NTK228" s="158"/>
      <c r="NTL228" s="158"/>
      <c r="NTM228" s="158"/>
      <c r="NTN228" s="158"/>
      <c r="NTO228" s="158"/>
      <c r="NTP228" s="158"/>
      <c r="NTQ228" s="158"/>
      <c r="NTR228" s="158"/>
      <c r="NTS228" s="158"/>
      <c r="NTT228" s="158"/>
      <c r="NTU228" s="158"/>
      <c r="NTV228" s="158"/>
      <c r="NTW228" s="158"/>
      <c r="NTX228" s="158"/>
      <c r="NTY228" s="158"/>
      <c r="NTZ228" s="158"/>
      <c r="NUA228" s="158"/>
      <c r="NUB228" s="158"/>
      <c r="NUC228" s="158"/>
      <c r="NUD228" s="158"/>
      <c r="NUE228" s="158"/>
      <c r="NUF228" s="158"/>
      <c r="NUG228" s="158"/>
      <c r="NUH228" s="158"/>
      <c r="NUI228" s="158"/>
      <c r="NUJ228" s="158"/>
      <c r="NUK228" s="158"/>
      <c r="NUL228" s="158"/>
      <c r="NUM228" s="158"/>
      <c r="NUN228" s="158"/>
      <c r="NUO228" s="158"/>
      <c r="NUP228" s="158"/>
      <c r="NUQ228" s="158"/>
      <c r="NUR228" s="158"/>
      <c r="NUS228" s="158"/>
      <c r="NUT228" s="158"/>
      <c r="NUU228" s="158"/>
      <c r="NUV228" s="158"/>
      <c r="NUW228" s="158"/>
      <c r="NUX228" s="158"/>
      <c r="NUY228" s="158"/>
      <c r="NUZ228" s="158"/>
      <c r="NVA228" s="158"/>
      <c r="NVB228" s="158"/>
      <c r="NVC228" s="158"/>
      <c r="NVD228" s="158"/>
      <c r="NVE228" s="158"/>
      <c r="NVF228" s="158"/>
      <c r="NVG228" s="158"/>
      <c r="NVH228" s="158"/>
      <c r="NVI228" s="158"/>
      <c r="NVJ228" s="158"/>
      <c r="NVK228" s="158"/>
      <c r="NVL228" s="158"/>
      <c r="NVM228" s="158"/>
      <c r="NVN228" s="158"/>
      <c r="NVO228" s="158"/>
      <c r="NVP228" s="158"/>
      <c r="NVQ228" s="158"/>
      <c r="NVR228" s="158"/>
      <c r="NVS228" s="158"/>
      <c r="NVT228" s="158"/>
      <c r="NVU228" s="158"/>
      <c r="NVV228" s="158"/>
      <c r="NVW228" s="158"/>
      <c r="NVX228" s="158"/>
      <c r="NVY228" s="158"/>
      <c r="NVZ228" s="158"/>
      <c r="NWA228" s="158"/>
      <c r="NWB228" s="158"/>
      <c r="NWC228" s="158"/>
      <c r="NWD228" s="158"/>
      <c r="NWE228" s="158"/>
      <c r="NWF228" s="158"/>
      <c r="NWG228" s="158"/>
      <c r="NWH228" s="158"/>
      <c r="NWI228" s="158"/>
      <c r="NWJ228" s="158"/>
      <c r="NWK228" s="158"/>
      <c r="NWL228" s="158"/>
      <c r="NWM228" s="158"/>
      <c r="NWN228" s="158"/>
      <c r="NWO228" s="158"/>
      <c r="NWP228" s="158"/>
      <c r="NWQ228" s="158"/>
      <c r="NWR228" s="158"/>
      <c r="NWS228" s="158"/>
      <c r="NWT228" s="158"/>
      <c r="NWU228" s="158"/>
      <c r="NWV228" s="158"/>
      <c r="NWW228" s="158"/>
      <c r="NWX228" s="158"/>
      <c r="NWY228" s="158"/>
      <c r="NWZ228" s="158"/>
      <c r="NXA228" s="158"/>
      <c r="NXB228" s="158"/>
      <c r="NXC228" s="158"/>
      <c r="NXD228" s="158"/>
      <c r="NXE228" s="158"/>
      <c r="NXF228" s="158"/>
      <c r="NXG228" s="158"/>
      <c r="NXH228" s="158"/>
      <c r="NXI228" s="158"/>
      <c r="NXJ228" s="158"/>
      <c r="NXK228" s="158"/>
      <c r="NXL228" s="158"/>
      <c r="NXM228" s="158"/>
      <c r="NXN228" s="158"/>
      <c r="NXO228" s="158"/>
      <c r="NXP228" s="158"/>
      <c r="NXQ228" s="158"/>
      <c r="NXR228" s="158"/>
      <c r="NXS228" s="158"/>
      <c r="NXT228" s="158"/>
      <c r="NXU228" s="158"/>
      <c r="NXV228" s="158"/>
      <c r="NXW228" s="158"/>
      <c r="NXX228" s="158"/>
      <c r="NXY228" s="158"/>
      <c r="NXZ228" s="158"/>
      <c r="NYA228" s="158"/>
      <c r="NYB228" s="158"/>
      <c r="NYC228" s="158"/>
      <c r="NYD228" s="158"/>
      <c r="NYE228" s="158"/>
      <c r="NYF228" s="158"/>
      <c r="NYG228" s="158"/>
      <c r="NYH228" s="158"/>
      <c r="NYI228" s="158"/>
      <c r="NYJ228" s="158"/>
      <c r="NYK228" s="158"/>
      <c r="NYL228" s="158"/>
      <c r="NYM228" s="158"/>
      <c r="NYN228" s="158"/>
      <c r="NYO228" s="158"/>
      <c r="NYP228" s="158"/>
      <c r="NYQ228" s="158"/>
      <c r="NYR228" s="158"/>
      <c r="NYS228" s="158"/>
      <c r="NYT228" s="158"/>
      <c r="NYU228" s="158"/>
      <c r="NYV228" s="158"/>
      <c r="NYW228" s="158"/>
      <c r="NYX228" s="158"/>
      <c r="NYY228" s="158"/>
      <c r="NYZ228" s="158"/>
      <c r="NZA228" s="158"/>
      <c r="NZB228" s="158"/>
      <c r="NZC228" s="158"/>
      <c r="NZD228" s="158"/>
      <c r="NZE228" s="158"/>
      <c r="NZF228" s="158"/>
      <c r="NZG228" s="158"/>
      <c r="NZH228" s="158"/>
      <c r="NZI228" s="158"/>
      <c r="NZJ228" s="158"/>
      <c r="NZK228" s="158"/>
      <c r="NZL228" s="158"/>
      <c r="NZM228" s="158"/>
      <c r="NZN228" s="158"/>
      <c r="NZO228" s="158"/>
      <c r="NZP228" s="158"/>
      <c r="NZQ228" s="158"/>
      <c r="NZR228" s="158"/>
      <c r="NZS228" s="158"/>
      <c r="NZT228" s="158"/>
      <c r="NZU228" s="158"/>
      <c r="NZV228" s="158"/>
      <c r="NZW228" s="158"/>
      <c r="NZX228" s="158"/>
      <c r="NZY228" s="158"/>
      <c r="NZZ228" s="158"/>
      <c r="OAA228" s="158"/>
      <c r="OAB228" s="158"/>
      <c r="OAC228" s="158"/>
      <c r="OAD228" s="158"/>
      <c r="OAE228" s="158"/>
      <c r="OAF228" s="158"/>
      <c r="OAG228" s="158"/>
      <c r="OAH228" s="158"/>
      <c r="OAI228" s="158"/>
      <c r="OAJ228" s="158"/>
      <c r="OAK228" s="158"/>
      <c r="OAL228" s="158"/>
      <c r="OAM228" s="158"/>
      <c r="OAN228" s="158"/>
      <c r="OAO228" s="158"/>
      <c r="OAP228" s="158"/>
      <c r="OAQ228" s="158"/>
      <c r="OAR228" s="158"/>
      <c r="OAS228" s="158"/>
      <c r="OAT228" s="158"/>
      <c r="OAU228" s="158"/>
      <c r="OAV228" s="158"/>
      <c r="OAW228" s="158"/>
      <c r="OAX228" s="158"/>
      <c r="OAY228" s="158"/>
      <c r="OAZ228" s="158"/>
      <c r="OBA228" s="158"/>
      <c r="OBB228" s="158"/>
      <c r="OBC228" s="158"/>
      <c r="OBD228" s="158"/>
      <c r="OBE228" s="158"/>
      <c r="OBF228" s="158"/>
      <c r="OBG228" s="158"/>
      <c r="OBH228" s="158"/>
      <c r="OBI228" s="158"/>
      <c r="OBJ228" s="158"/>
      <c r="OBK228" s="158"/>
      <c r="OBL228" s="158"/>
      <c r="OBM228" s="158"/>
      <c r="OBN228" s="158"/>
      <c r="OBO228" s="158"/>
      <c r="OBP228" s="158"/>
      <c r="OBQ228" s="158"/>
      <c r="OBR228" s="158"/>
      <c r="OBS228" s="158"/>
      <c r="OBT228" s="158"/>
      <c r="OBU228" s="158"/>
      <c r="OBV228" s="158"/>
      <c r="OBW228" s="158"/>
      <c r="OBX228" s="158"/>
      <c r="OBY228" s="158"/>
      <c r="OBZ228" s="158"/>
      <c r="OCA228" s="158"/>
      <c r="OCB228" s="158"/>
      <c r="OCC228" s="158"/>
      <c r="OCD228" s="158"/>
      <c r="OCE228" s="158"/>
      <c r="OCF228" s="158"/>
      <c r="OCG228" s="158"/>
      <c r="OCH228" s="158"/>
      <c r="OCI228" s="158"/>
      <c r="OCJ228" s="158"/>
      <c r="OCK228" s="158"/>
      <c r="OCL228" s="158"/>
      <c r="OCM228" s="158"/>
      <c r="OCN228" s="158"/>
      <c r="OCO228" s="158"/>
      <c r="OCP228" s="158"/>
      <c r="OCQ228" s="158"/>
      <c r="OCR228" s="158"/>
      <c r="OCS228" s="158"/>
      <c r="OCT228" s="158"/>
      <c r="OCU228" s="158"/>
      <c r="OCV228" s="158"/>
      <c r="OCW228" s="158"/>
      <c r="OCX228" s="158"/>
      <c r="OCY228" s="158"/>
      <c r="OCZ228" s="158"/>
      <c r="ODA228" s="158"/>
      <c r="ODB228" s="158"/>
      <c r="ODC228" s="158"/>
      <c r="ODD228" s="158"/>
      <c r="ODE228" s="158"/>
      <c r="ODF228" s="158"/>
      <c r="ODG228" s="158"/>
      <c r="ODH228" s="158"/>
      <c r="ODI228" s="158"/>
      <c r="ODJ228" s="158"/>
      <c r="ODK228" s="158"/>
      <c r="ODL228" s="158"/>
      <c r="ODM228" s="158"/>
      <c r="ODN228" s="158"/>
      <c r="ODO228" s="158"/>
      <c r="ODP228" s="158"/>
      <c r="ODQ228" s="158"/>
      <c r="ODR228" s="158"/>
      <c r="ODS228" s="158"/>
      <c r="ODT228" s="158"/>
      <c r="ODU228" s="158"/>
      <c r="ODV228" s="158"/>
      <c r="ODW228" s="158"/>
      <c r="ODX228" s="158"/>
      <c r="ODY228" s="158"/>
      <c r="ODZ228" s="158"/>
      <c r="OEA228" s="158"/>
      <c r="OEB228" s="158"/>
      <c r="OEC228" s="158"/>
      <c r="OED228" s="158"/>
      <c r="OEE228" s="158"/>
      <c r="OEF228" s="158"/>
      <c r="OEG228" s="158"/>
      <c r="OEH228" s="158"/>
      <c r="OEI228" s="158"/>
      <c r="OEJ228" s="158"/>
      <c r="OEK228" s="158"/>
      <c r="OEL228" s="158"/>
      <c r="OEM228" s="158"/>
      <c r="OEN228" s="158"/>
      <c r="OEO228" s="158"/>
      <c r="OEP228" s="158"/>
      <c r="OEQ228" s="158"/>
      <c r="OER228" s="158"/>
      <c r="OES228" s="158"/>
      <c r="OET228" s="158"/>
      <c r="OEU228" s="158"/>
      <c r="OEV228" s="158"/>
      <c r="OEW228" s="158"/>
      <c r="OEX228" s="158"/>
      <c r="OEY228" s="158"/>
      <c r="OEZ228" s="158"/>
      <c r="OFA228" s="158"/>
      <c r="OFB228" s="158"/>
      <c r="OFC228" s="158"/>
      <c r="OFD228" s="158"/>
      <c r="OFE228" s="158"/>
      <c r="OFF228" s="158"/>
      <c r="OFG228" s="158"/>
      <c r="OFH228" s="158"/>
      <c r="OFI228" s="158"/>
      <c r="OFJ228" s="158"/>
      <c r="OFK228" s="158"/>
      <c r="OFL228" s="158"/>
      <c r="OFM228" s="158"/>
      <c r="OFN228" s="158"/>
      <c r="OFO228" s="158"/>
      <c r="OFP228" s="158"/>
      <c r="OFQ228" s="158"/>
      <c r="OFR228" s="158"/>
      <c r="OFS228" s="158"/>
      <c r="OFT228" s="158"/>
      <c r="OFU228" s="158"/>
      <c r="OFV228" s="158"/>
      <c r="OFW228" s="158"/>
      <c r="OFX228" s="158"/>
      <c r="OFY228" s="158"/>
      <c r="OFZ228" s="158"/>
      <c r="OGA228" s="158"/>
      <c r="OGB228" s="158"/>
      <c r="OGC228" s="158"/>
      <c r="OGD228" s="158"/>
      <c r="OGE228" s="158"/>
      <c r="OGF228" s="158"/>
      <c r="OGG228" s="158"/>
      <c r="OGH228" s="158"/>
      <c r="OGI228" s="158"/>
      <c r="OGJ228" s="158"/>
      <c r="OGK228" s="158"/>
      <c r="OGL228" s="158"/>
      <c r="OGM228" s="158"/>
      <c r="OGN228" s="158"/>
      <c r="OGO228" s="158"/>
      <c r="OGP228" s="158"/>
      <c r="OGQ228" s="158"/>
      <c r="OGR228" s="158"/>
      <c r="OGS228" s="158"/>
      <c r="OGT228" s="158"/>
      <c r="OGU228" s="158"/>
      <c r="OGV228" s="158"/>
      <c r="OGW228" s="158"/>
      <c r="OGX228" s="158"/>
      <c r="OGY228" s="158"/>
      <c r="OGZ228" s="158"/>
      <c r="OHA228" s="158"/>
      <c r="OHB228" s="158"/>
      <c r="OHC228" s="158"/>
      <c r="OHD228" s="158"/>
      <c r="OHE228" s="158"/>
      <c r="OHF228" s="158"/>
      <c r="OHG228" s="158"/>
      <c r="OHH228" s="158"/>
      <c r="OHI228" s="158"/>
      <c r="OHJ228" s="158"/>
      <c r="OHK228" s="158"/>
      <c r="OHL228" s="158"/>
      <c r="OHM228" s="158"/>
      <c r="OHN228" s="158"/>
      <c r="OHO228" s="158"/>
      <c r="OHP228" s="158"/>
      <c r="OHQ228" s="158"/>
      <c r="OHR228" s="158"/>
      <c r="OHS228" s="158"/>
      <c r="OHT228" s="158"/>
      <c r="OHU228" s="158"/>
      <c r="OHV228" s="158"/>
      <c r="OHW228" s="158"/>
      <c r="OHX228" s="158"/>
      <c r="OHY228" s="158"/>
      <c r="OHZ228" s="158"/>
      <c r="OIA228" s="158"/>
      <c r="OIB228" s="158"/>
      <c r="OIC228" s="158"/>
      <c r="OID228" s="158"/>
      <c r="OIE228" s="158"/>
      <c r="OIF228" s="158"/>
      <c r="OIG228" s="158"/>
      <c r="OIH228" s="158"/>
      <c r="OII228" s="158"/>
      <c r="OIJ228" s="158"/>
      <c r="OIK228" s="158"/>
      <c r="OIL228" s="158"/>
      <c r="OIM228" s="158"/>
      <c r="OIN228" s="158"/>
      <c r="OIO228" s="158"/>
      <c r="OIP228" s="158"/>
      <c r="OIQ228" s="158"/>
      <c r="OIR228" s="158"/>
      <c r="OIS228" s="158"/>
      <c r="OIT228" s="158"/>
      <c r="OIU228" s="158"/>
      <c r="OIV228" s="158"/>
      <c r="OIW228" s="158"/>
      <c r="OIX228" s="158"/>
      <c r="OIY228" s="158"/>
      <c r="OIZ228" s="158"/>
      <c r="OJA228" s="158"/>
      <c r="OJB228" s="158"/>
      <c r="OJC228" s="158"/>
      <c r="OJD228" s="158"/>
      <c r="OJE228" s="158"/>
      <c r="OJF228" s="158"/>
      <c r="OJG228" s="158"/>
      <c r="OJH228" s="158"/>
      <c r="OJI228" s="158"/>
      <c r="OJJ228" s="158"/>
      <c r="OJK228" s="158"/>
      <c r="OJL228" s="158"/>
      <c r="OJM228" s="158"/>
      <c r="OJN228" s="158"/>
      <c r="OJO228" s="158"/>
      <c r="OJP228" s="158"/>
      <c r="OJQ228" s="158"/>
      <c r="OJR228" s="158"/>
      <c r="OJS228" s="158"/>
      <c r="OJT228" s="158"/>
      <c r="OJU228" s="158"/>
      <c r="OJV228" s="158"/>
      <c r="OJW228" s="158"/>
      <c r="OJX228" s="158"/>
      <c r="OJY228" s="158"/>
      <c r="OJZ228" s="158"/>
      <c r="OKA228" s="158"/>
      <c r="OKB228" s="158"/>
      <c r="OKC228" s="158"/>
      <c r="OKD228" s="158"/>
      <c r="OKE228" s="158"/>
      <c r="OKF228" s="158"/>
      <c r="OKG228" s="158"/>
      <c r="OKH228" s="158"/>
      <c r="OKI228" s="158"/>
      <c r="OKJ228" s="158"/>
      <c r="OKK228" s="158"/>
      <c r="OKL228" s="158"/>
      <c r="OKM228" s="158"/>
      <c r="OKN228" s="158"/>
      <c r="OKO228" s="158"/>
      <c r="OKP228" s="158"/>
      <c r="OKQ228" s="158"/>
      <c r="OKR228" s="158"/>
      <c r="OKS228" s="158"/>
      <c r="OKT228" s="158"/>
      <c r="OKU228" s="158"/>
      <c r="OKV228" s="158"/>
      <c r="OKW228" s="158"/>
      <c r="OKX228" s="158"/>
      <c r="OKY228" s="158"/>
      <c r="OKZ228" s="158"/>
      <c r="OLA228" s="158"/>
      <c r="OLB228" s="158"/>
      <c r="OLC228" s="158"/>
      <c r="OLD228" s="158"/>
      <c r="OLE228" s="158"/>
      <c r="OLF228" s="158"/>
      <c r="OLG228" s="158"/>
      <c r="OLH228" s="158"/>
      <c r="OLI228" s="158"/>
      <c r="OLJ228" s="158"/>
      <c r="OLK228" s="158"/>
      <c r="OLL228" s="158"/>
      <c r="OLM228" s="158"/>
      <c r="OLN228" s="158"/>
      <c r="OLO228" s="158"/>
      <c r="OLP228" s="158"/>
      <c r="OLQ228" s="158"/>
      <c r="OLR228" s="158"/>
      <c r="OLS228" s="158"/>
      <c r="OLT228" s="158"/>
      <c r="OLU228" s="158"/>
      <c r="OLV228" s="158"/>
      <c r="OLW228" s="158"/>
      <c r="OLX228" s="158"/>
      <c r="OLY228" s="158"/>
      <c r="OLZ228" s="158"/>
      <c r="OMA228" s="158"/>
      <c r="OMB228" s="158"/>
      <c r="OMC228" s="158"/>
      <c r="OMD228" s="158"/>
      <c r="OME228" s="158"/>
      <c r="OMF228" s="158"/>
      <c r="OMG228" s="158"/>
      <c r="OMH228" s="158"/>
      <c r="OMI228" s="158"/>
      <c r="OMJ228" s="158"/>
      <c r="OMK228" s="158"/>
      <c r="OML228" s="158"/>
      <c r="OMM228" s="158"/>
      <c r="OMN228" s="158"/>
      <c r="OMO228" s="158"/>
      <c r="OMP228" s="158"/>
      <c r="OMQ228" s="158"/>
      <c r="OMR228" s="158"/>
      <c r="OMS228" s="158"/>
      <c r="OMT228" s="158"/>
      <c r="OMU228" s="158"/>
      <c r="OMV228" s="158"/>
      <c r="OMW228" s="158"/>
      <c r="OMX228" s="158"/>
      <c r="OMY228" s="158"/>
      <c r="OMZ228" s="158"/>
      <c r="ONA228" s="158"/>
      <c r="ONB228" s="158"/>
      <c r="ONC228" s="158"/>
      <c r="OND228" s="158"/>
      <c r="ONE228" s="158"/>
      <c r="ONF228" s="158"/>
      <c r="ONG228" s="158"/>
      <c r="ONH228" s="158"/>
      <c r="ONI228" s="158"/>
      <c r="ONJ228" s="158"/>
      <c r="ONK228" s="158"/>
      <c r="ONL228" s="158"/>
      <c r="ONM228" s="158"/>
      <c r="ONN228" s="158"/>
      <c r="ONO228" s="158"/>
      <c r="ONP228" s="158"/>
      <c r="ONQ228" s="158"/>
      <c r="ONR228" s="158"/>
      <c r="ONS228" s="158"/>
      <c r="ONT228" s="158"/>
      <c r="ONU228" s="158"/>
      <c r="ONV228" s="158"/>
      <c r="ONW228" s="158"/>
      <c r="ONX228" s="158"/>
      <c r="ONY228" s="158"/>
      <c r="ONZ228" s="158"/>
      <c r="OOA228" s="158"/>
      <c r="OOB228" s="158"/>
      <c r="OOC228" s="158"/>
      <c r="OOD228" s="158"/>
      <c r="OOE228" s="158"/>
      <c r="OOF228" s="158"/>
      <c r="OOG228" s="158"/>
      <c r="OOH228" s="158"/>
      <c r="OOI228" s="158"/>
      <c r="OOJ228" s="158"/>
      <c r="OOK228" s="158"/>
      <c r="OOL228" s="158"/>
      <c r="OOM228" s="158"/>
      <c r="OON228" s="158"/>
      <c r="OOO228" s="158"/>
      <c r="OOP228" s="158"/>
      <c r="OOQ228" s="158"/>
      <c r="OOR228" s="158"/>
      <c r="OOS228" s="158"/>
      <c r="OOT228" s="158"/>
      <c r="OOU228" s="158"/>
      <c r="OOV228" s="158"/>
      <c r="OOW228" s="158"/>
      <c r="OOX228" s="158"/>
      <c r="OOY228" s="158"/>
      <c r="OOZ228" s="158"/>
      <c r="OPA228" s="158"/>
      <c r="OPB228" s="158"/>
      <c r="OPC228" s="158"/>
      <c r="OPD228" s="158"/>
      <c r="OPE228" s="158"/>
      <c r="OPF228" s="158"/>
      <c r="OPG228" s="158"/>
      <c r="OPH228" s="158"/>
      <c r="OPI228" s="158"/>
      <c r="OPJ228" s="158"/>
      <c r="OPK228" s="158"/>
      <c r="OPL228" s="158"/>
      <c r="OPM228" s="158"/>
      <c r="OPN228" s="158"/>
      <c r="OPO228" s="158"/>
      <c r="OPP228" s="158"/>
      <c r="OPQ228" s="158"/>
      <c r="OPR228" s="158"/>
      <c r="OPS228" s="158"/>
      <c r="OPT228" s="158"/>
      <c r="OPU228" s="158"/>
      <c r="OPV228" s="158"/>
      <c r="OPW228" s="158"/>
      <c r="OPX228" s="158"/>
      <c r="OPY228" s="158"/>
      <c r="OPZ228" s="158"/>
      <c r="OQA228" s="158"/>
      <c r="OQB228" s="158"/>
      <c r="OQC228" s="158"/>
      <c r="OQD228" s="158"/>
      <c r="OQE228" s="158"/>
      <c r="OQF228" s="158"/>
      <c r="OQG228" s="158"/>
      <c r="OQH228" s="158"/>
      <c r="OQI228" s="158"/>
      <c r="OQJ228" s="158"/>
      <c r="OQK228" s="158"/>
      <c r="OQL228" s="158"/>
      <c r="OQM228" s="158"/>
      <c r="OQN228" s="158"/>
      <c r="OQO228" s="158"/>
      <c r="OQP228" s="158"/>
      <c r="OQQ228" s="158"/>
      <c r="OQR228" s="158"/>
      <c r="OQS228" s="158"/>
      <c r="OQT228" s="158"/>
      <c r="OQU228" s="158"/>
      <c r="OQV228" s="158"/>
      <c r="OQW228" s="158"/>
      <c r="OQX228" s="158"/>
      <c r="OQY228" s="158"/>
      <c r="OQZ228" s="158"/>
      <c r="ORA228" s="158"/>
      <c r="ORB228" s="158"/>
      <c r="ORC228" s="158"/>
      <c r="ORD228" s="158"/>
      <c r="ORE228" s="158"/>
      <c r="ORF228" s="158"/>
      <c r="ORG228" s="158"/>
      <c r="ORH228" s="158"/>
      <c r="ORI228" s="158"/>
      <c r="ORJ228" s="158"/>
      <c r="ORK228" s="158"/>
      <c r="ORL228" s="158"/>
      <c r="ORM228" s="158"/>
      <c r="ORN228" s="158"/>
      <c r="ORO228" s="158"/>
      <c r="ORP228" s="158"/>
      <c r="ORQ228" s="158"/>
      <c r="ORR228" s="158"/>
      <c r="ORS228" s="158"/>
      <c r="ORT228" s="158"/>
      <c r="ORU228" s="158"/>
      <c r="ORV228" s="158"/>
      <c r="ORW228" s="158"/>
      <c r="ORX228" s="158"/>
      <c r="ORY228" s="158"/>
      <c r="ORZ228" s="158"/>
      <c r="OSA228" s="158"/>
      <c r="OSB228" s="158"/>
      <c r="OSC228" s="158"/>
      <c r="OSD228" s="158"/>
      <c r="OSE228" s="158"/>
      <c r="OSF228" s="158"/>
      <c r="OSG228" s="158"/>
      <c r="OSH228" s="158"/>
      <c r="OSI228" s="158"/>
      <c r="OSJ228" s="158"/>
      <c r="OSK228" s="158"/>
      <c r="OSL228" s="158"/>
      <c r="OSM228" s="158"/>
      <c r="OSN228" s="158"/>
      <c r="OSO228" s="158"/>
      <c r="OSP228" s="158"/>
      <c r="OSQ228" s="158"/>
      <c r="OSR228" s="158"/>
      <c r="OSS228" s="158"/>
      <c r="OST228" s="158"/>
      <c r="OSU228" s="158"/>
      <c r="OSV228" s="158"/>
      <c r="OSW228" s="158"/>
      <c r="OSX228" s="158"/>
      <c r="OSY228" s="158"/>
      <c r="OSZ228" s="158"/>
      <c r="OTA228" s="158"/>
      <c r="OTB228" s="158"/>
      <c r="OTC228" s="158"/>
      <c r="OTD228" s="158"/>
      <c r="OTE228" s="158"/>
      <c r="OTF228" s="158"/>
      <c r="OTG228" s="158"/>
      <c r="OTH228" s="158"/>
      <c r="OTI228" s="158"/>
      <c r="OTJ228" s="158"/>
      <c r="OTK228" s="158"/>
      <c r="OTL228" s="158"/>
      <c r="OTM228" s="158"/>
      <c r="OTN228" s="158"/>
      <c r="OTO228" s="158"/>
      <c r="OTP228" s="158"/>
      <c r="OTQ228" s="158"/>
      <c r="OTR228" s="158"/>
      <c r="OTS228" s="158"/>
      <c r="OTT228" s="158"/>
      <c r="OTU228" s="158"/>
      <c r="OTV228" s="158"/>
      <c r="OTW228" s="158"/>
      <c r="OTX228" s="158"/>
      <c r="OTY228" s="158"/>
      <c r="OTZ228" s="158"/>
      <c r="OUA228" s="158"/>
      <c r="OUB228" s="158"/>
      <c r="OUC228" s="158"/>
      <c r="OUD228" s="158"/>
      <c r="OUE228" s="158"/>
      <c r="OUF228" s="158"/>
      <c r="OUG228" s="158"/>
      <c r="OUH228" s="158"/>
      <c r="OUI228" s="158"/>
      <c r="OUJ228" s="158"/>
      <c r="OUK228" s="158"/>
      <c r="OUL228" s="158"/>
      <c r="OUM228" s="158"/>
      <c r="OUN228" s="158"/>
      <c r="OUO228" s="158"/>
      <c r="OUP228" s="158"/>
      <c r="OUQ228" s="158"/>
      <c r="OUR228" s="158"/>
      <c r="OUS228" s="158"/>
      <c r="OUT228" s="158"/>
      <c r="OUU228" s="158"/>
      <c r="OUV228" s="158"/>
      <c r="OUW228" s="158"/>
      <c r="OUX228" s="158"/>
      <c r="OUY228" s="158"/>
      <c r="OUZ228" s="158"/>
      <c r="OVA228" s="158"/>
      <c r="OVB228" s="158"/>
      <c r="OVC228" s="158"/>
      <c r="OVD228" s="158"/>
      <c r="OVE228" s="158"/>
      <c r="OVF228" s="158"/>
      <c r="OVG228" s="158"/>
      <c r="OVH228" s="158"/>
      <c r="OVI228" s="158"/>
      <c r="OVJ228" s="158"/>
      <c r="OVK228" s="158"/>
      <c r="OVL228" s="158"/>
      <c r="OVM228" s="158"/>
      <c r="OVN228" s="158"/>
      <c r="OVO228" s="158"/>
      <c r="OVP228" s="158"/>
      <c r="OVQ228" s="158"/>
      <c r="OVR228" s="158"/>
      <c r="OVS228" s="158"/>
      <c r="OVT228" s="158"/>
      <c r="OVU228" s="158"/>
      <c r="OVV228" s="158"/>
      <c r="OVW228" s="158"/>
      <c r="OVX228" s="158"/>
      <c r="OVY228" s="158"/>
      <c r="OVZ228" s="158"/>
      <c r="OWA228" s="158"/>
      <c r="OWB228" s="158"/>
      <c r="OWC228" s="158"/>
      <c r="OWD228" s="158"/>
      <c r="OWE228" s="158"/>
      <c r="OWF228" s="158"/>
      <c r="OWG228" s="158"/>
      <c r="OWH228" s="158"/>
      <c r="OWI228" s="158"/>
      <c r="OWJ228" s="158"/>
      <c r="OWK228" s="158"/>
      <c r="OWL228" s="158"/>
      <c r="OWM228" s="158"/>
      <c r="OWN228" s="158"/>
      <c r="OWO228" s="158"/>
      <c r="OWP228" s="158"/>
      <c r="OWQ228" s="158"/>
      <c r="OWR228" s="158"/>
      <c r="OWS228" s="158"/>
      <c r="OWT228" s="158"/>
      <c r="OWU228" s="158"/>
      <c r="OWV228" s="158"/>
      <c r="OWW228" s="158"/>
      <c r="OWX228" s="158"/>
      <c r="OWY228" s="158"/>
      <c r="OWZ228" s="158"/>
      <c r="OXA228" s="158"/>
      <c r="OXB228" s="158"/>
      <c r="OXC228" s="158"/>
      <c r="OXD228" s="158"/>
      <c r="OXE228" s="158"/>
      <c r="OXF228" s="158"/>
      <c r="OXG228" s="158"/>
      <c r="OXH228" s="158"/>
      <c r="OXI228" s="158"/>
      <c r="OXJ228" s="158"/>
      <c r="OXK228" s="158"/>
      <c r="OXL228" s="158"/>
      <c r="OXM228" s="158"/>
      <c r="OXN228" s="158"/>
      <c r="OXO228" s="158"/>
      <c r="OXP228" s="158"/>
      <c r="OXQ228" s="158"/>
      <c r="OXR228" s="158"/>
      <c r="OXS228" s="158"/>
      <c r="OXT228" s="158"/>
      <c r="OXU228" s="158"/>
      <c r="OXV228" s="158"/>
      <c r="OXW228" s="158"/>
      <c r="OXX228" s="158"/>
      <c r="OXY228" s="158"/>
      <c r="OXZ228" s="158"/>
      <c r="OYA228" s="158"/>
      <c r="OYB228" s="158"/>
      <c r="OYC228" s="158"/>
      <c r="OYD228" s="158"/>
      <c r="OYE228" s="158"/>
      <c r="OYF228" s="158"/>
      <c r="OYG228" s="158"/>
      <c r="OYH228" s="158"/>
      <c r="OYI228" s="158"/>
      <c r="OYJ228" s="158"/>
      <c r="OYK228" s="158"/>
      <c r="OYL228" s="158"/>
      <c r="OYM228" s="158"/>
      <c r="OYN228" s="158"/>
      <c r="OYO228" s="158"/>
      <c r="OYP228" s="158"/>
      <c r="OYQ228" s="158"/>
      <c r="OYR228" s="158"/>
      <c r="OYS228" s="158"/>
      <c r="OYT228" s="158"/>
      <c r="OYU228" s="158"/>
      <c r="OYV228" s="158"/>
      <c r="OYW228" s="158"/>
      <c r="OYX228" s="158"/>
      <c r="OYY228" s="158"/>
      <c r="OYZ228" s="158"/>
      <c r="OZA228" s="158"/>
      <c r="OZB228" s="158"/>
      <c r="OZC228" s="158"/>
      <c r="OZD228" s="158"/>
      <c r="OZE228" s="158"/>
      <c r="OZF228" s="158"/>
      <c r="OZG228" s="158"/>
      <c r="OZH228" s="158"/>
      <c r="OZI228" s="158"/>
      <c r="OZJ228" s="158"/>
      <c r="OZK228" s="158"/>
      <c r="OZL228" s="158"/>
      <c r="OZM228" s="158"/>
      <c r="OZN228" s="158"/>
      <c r="OZO228" s="158"/>
      <c r="OZP228" s="158"/>
      <c r="OZQ228" s="158"/>
      <c r="OZR228" s="158"/>
      <c r="OZS228" s="158"/>
      <c r="OZT228" s="158"/>
      <c r="OZU228" s="158"/>
      <c r="OZV228" s="158"/>
      <c r="OZW228" s="158"/>
      <c r="OZX228" s="158"/>
      <c r="OZY228" s="158"/>
      <c r="OZZ228" s="158"/>
      <c r="PAA228" s="158"/>
      <c r="PAB228" s="158"/>
      <c r="PAC228" s="158"/>
      <c r="PAD228" s="158"/>
      <c r="PAE228" s="158"/>
      <c r="PAF228" s="158"/>
      <c r="PAG228" s="158"/>
      <c r="PAH228" s="158"/>
      <c r="PAI228" s="158"/>
      <c r="PAJ228" s="158"/>
      <c r="PAK228" s="158"/>
      <c r="PAL228" s="158"/>
      <c r="PAM228" s="158"/>
      <c r="PAN228" s="158"/>
      <c r="PAO228" s="158"/>
      <c r="PAP228" s="158"/>
      <c r="PAQ228" s="158"/>
      <c r="PAR228" s="158"/>
      <c r="PAS228" s="158"/>
      <c r="PAT228" s="158"/>
      <c r="PAU228" s="158"/>
      <c r="PAV228" s="158"/>
      <c r="PAW228" s="158"/>
      <c r="PAX228" s="158"/>
      <c r="PAY228" s="158"/>
      <c r="PAZ228" s="158"/>
      <c r="PBA228" s="158"/>
      <c r="PBB228" s="158"/>
      <c r="PBC228" s="158"/>
      <c r="PBD228" s="158"/>
      <c r="PBE228" s="158"/>
      <c r="PBF228" s="158"/>
      <c r="PBG228" s="158"/>
      <c r="PBH228" s="158"/>
      <c r="PBI228" s="158"/>
      <c r="PBJ228" s="158"/>
      <c r="PBK228" s="158"/>
      <c r="PBL228" s="158"/>
      <c r="PBM228" s="158"/>
      <c r="PBN228" s="158"/>
      <c r="PBO228" s="158"/>
      <c r="PBP228" s="158"/>
      <c r="PBQ228" s="158"/>
      <c r="PBR228" s="158"/>
      <c r="PBS228" s="158"/>
      <c r="PBT228" s="158"/>
      <c r="PBU228" s="158"/>
      <c r="PBV228" s="158"/>
      <c r="PBW228" s="158"/>
      <c r="PBX228" s="158"/>
      <c r="PBY228" s="158"/>
      <c r="PBZ228" s="158"/>
      <c r="PCA228" s="158"/>
      <c r="PCB228" s="158"/>
      <c r="PCC228" s="158"/>
      <c r="PCD228" s="158"/>
      <c r="PCE228" s="158"/>
      <c r="PCF228" s="158"/>
      <c r="PCG228" s="158"/>
      <c r="PCH228" s="158"/>
      <c r="PCI228" s="158"/>
      <c r="PCJ228" s="158"/>
      <c r="PCK228" s="158"/>
      <c r="PCL228" s="158"/>
      <c r="PCM228" s="158"/>
      <c r="PCN228" s="158"/>
      <c r="PCO228" s="158"/>
      <c r="PCP228" s="158"/>
      <c r="PCQ228" s="158"/>
      <c r="PCR228" s="158"/>
      <c r="PCS228" s="158"/>
      <c r="PCT228" s="158"/>
      <c r="PCU228" s="158"/>
      <c r="PCV228" s="158"/>
      <c r="PCW228" s="158"/>
      <c r="PCX228" s="158"/>
      <c r="PCY228" s="158"/>
      <c r="PCZ228" s="158"/>
      <c r="PDA228" s="158"/>
      <c r="PDB228" s="158"/>
      <c r="PDC228" s="158"/>
      <c r="PDD228" s="158"/>
      <c r="PDE228" s="158"/>
      <c r="PDF228" s="158"/>
      <c r="PDG228" s="158"/>
      <c r="PDH228" s="158"/>
      <c r="PDI228" s="158"/>
      <c r="PDJ228" s="158"/>
      <c r="PDK228" s="158"/>
      <c r="PDL228" s="158"/>
      <c r="PDM228" s="158"/>
      <c r="PDN228" s="158"/>
      <c r="PDO228" s="158"/>
      <c r="PDP228" s="158"/>
      <c r="PDQ228" s="158"/>
      <c r="PDR228" s="158"/>
      <c r="PDS228" s="158"/>
      <c r="PDT228" s="158"/>
      <c r="PDU228" s="158"/>
      <c r="PDV228" s="158"/>
      <c r="PDW228" s="158"/>
      <c r="PDX228" s="158"/>
      <c r="PDY228" s="158"/>
      <c r="PDZ228" s="158"/>
      <c r="PEA228" s="158"/>
      <c r="PEB228" s="158"/>
      <c r="PEC228" s="158"/>
      <c r="PED228" s="158"/>
      <c r="PEE228" s="158"/>
      <c r="PEF228" s="158"/>
      <c r="PEG228" s="158"/>
      <c r="PEH228" s="158"/>
      <c r="PEI228" s="158"/>
      <c r="PEJ228" s="158"/>
      <c r="PEK228" s="158"/>
      <c r="PEL228" s="158"/>
      <c r="PEM228" s="158"/>
      <c r="PEN228" s="158"/>
      <c r="PEO228" s="158"/>
      <c r="PEP228" s="158"/>
      <c r="PEQ228" s="158"/>
      <c r="PER228" s="158"/>
      <c r="PES228" s="158"/>
      <c r="PET228" s="158"/>
      <c r="PEU228" s="158"/>
      <c r="PEV228" s="158"/>
      <c r="PEW228" s="158"/>
      <c r="PEX228" s="158"/>
      <c r="PEY228" s="158"/>
      <c r="PEZ228" s="158"/>
      <c r="PFA228" s="158"/>
      <c r="PFB228" s="158"/>
      <c r="PFC228" s="158"/>
      <c r="PFD228" s="158"/>
      <c r="PFE228" s="158"/>
      <c r="PFF228" s="158"/>
      <c r="PFG228" s="158"/>
      <c r="PFH228" s="158"/>
      <c r="PFI228" s="158"/>
      <c r="PFJ228" s="158"/>
      <c r="PFK228" s="158"/>
      <c r="PFL228" s="158"/>
      <c r="PFM228" s="158"/>
      <c r="PFN228" s="158"/>
      <c r="PFO228" s="158"/>
      <c r="PFP228" s="158"/>
      <c r="PFQ228" s="158"/>
      <c r="PFR228" s="158"/>
      <c r="PFS228" s="158"/>
      <c r="PFT228" s="158"/>
      <c r="PFU228" s="158"/>
      <c r="PFV228" s="158"/>
      <c r="PFW228" s="158"/>
      <c r="PFX228" s="158"/>
      <c r="PFY228" s="158"/>
      <c r="PFZ228" s="158"/>
      <c r="PGA228" s="158"/>
      <c r="PGB228" s="158"/>
      <c r="PGC228" s="158"/>
      <c r="PGD228" s="158"/>
      <c r="PGE228" s="158"/>
      <c r="PGF228" s="158"/>
      <c r="PGG228" s="158"/>
      <c r="PGH228" s="158"/>
      <c r="PGI228" s="158"/>
      <c r="PGJ228" s="158"/>
      <c r="PGK228" s="158"/>
      <c r="PGL228" s="158"/>
      <c r="PGM228" s="158"/>
      <c r="PGN228" s="158"/>
      <c r="PGO228" s="158"/>
      <c r="PGP228" s="158"/>
      <c r="PGQ228" s="158"/>
      <c r="PGR228" s="158"/>
      <c r="PGS228" s="158"/>
      <c r="PGT228" s="158"/>
      <c r="PGU228" s="158"/>
      <c r="PGV228" s="158"/>
      <c r="PGW228" s="158"/>
      <c r="PGX228" s="158"/>
      <c r="PGY228" s="158"/>
      <c r="PGZ228" s="158"/>
      <c r="PHA228" s="158"/>
      <c r="PHB228" s="158"/>
      <c r="PHC228" s="158"/>
      <c r="PHD228" s="158"/>
      <c r="PHE228" s="158"/>
      <c r="PHF228" s="158"/>
      <c r="PHG228" s="158"/>
      <c r="PHH228" s="158"/>
      <c r="PHI228" s="158"/>
      <c r="PHJ228" s="158"/>
      <c r="PHK228" s="158"/>
      <c r="PHL228" s="158"/>
      <c r="PHM228" s="158"/>
      <c r="PHN228" s="158"/>
      <c r="PHO228" s="158"/>
      <c r="PHP228" s="158"/>
      <c r="PHQ228" s="158"/>
      <c r="PHR228" s="158"/>
      <c r="PHS228" s="158"/>
      <c r="PHT228" s="158"/>
      <c r="PHU228" s="158"/>
      <c r="PHV228" s="158"/>
      <c r="PHW228" s="158"/>
      <c r="PHX228" s="158"/>
      <c r="PHY228" s="158"/>
      <c r="PHZ228" s="158"/>
      <c r="PIA228" s="158"/>
      <c r="PIB228" s="158"/>
      <c r="PIC228" s="158"/>
      <c r="PID228" s="158"/>
      <c r="PIE228" s="158"/>
      <c r="PIF228" s="158"/>
      <c r="PIG228" s="158"/>
      <c r="PIH228" s="158"/>
      <c r="PII228" s="158"/>
      <c r="PIJ228" s="158"/>
      <c r="PIK228" s="158"/>
      <c r="PIL228" s="158"/>
      <c r="PIM228" s="158"/>
      <c r="PIN228" s="158"/>
      <c r="PIO228" s="158"/>
      <c r="PIP228" s="158"/>
      <c r="PIQ228" s="158"/>
      <c r="PIR228" s="158"/>
      <c r="PIS228" s="158"/>
      <c r="PIT228" s="158"/>
      <c r="PIU228" s="158"/>
      <c r="PIV228" s="158"/>
      <c r="PIW228" s="158"/>
      <c r="PIX228" s="158"/>
      <c r="PIY228" s="158"/>
      <c r="PIZ228" s="158"/>
      <c r="PJA228" s="158"/>
      <c r="PJB228" s="158"/>
      <c r="PJC228" s="158"/>
      <c r="PJD228" s="158"/>
      <c r="PJE228" s="158"/>
      <c r="PJF228" s="158"/>
      <c r="PJG228" s="158"/>
      <c r="PJH228" s="158"/>
      <c r="PJI228" s="158"/>
      <c r="PJJ228" s="158"/>
      <c r="PJK228" s="158"/>
      <c r="PJL228" s="158"/>
      <c r="PJM228" s="158"/>
      <c r="PJN228" s="158"/>
      <c r="PJO228" s="158"/>
      <c r="PJP228" s="158"/>
      <c r="PJQ228" s="158"/>
      <c r="PJR228" s="158"/>
      <c r="PJS228" s="158"/>
      <c r="PJT228" s="158"/>
      <c r="PJU228" s="158"/>
      <c r="PJV228" s="158"/>
      <c r="PJW228" s="158"/>
      <c r="PJX228" s="158"/>
      <c r="PJY228" s="158"/>
      <c r="PJZ228" s="158"/>
      <c r="PKA228" s="158"/>
      <c r="PKB228" s="158"/>
      <c r="PKC228" s="158"/>
      <c r="PKD228" s="158"/>
      <c r="PKE228" s="158"/>
      <c r="PKF228" s="158"/>
      <c r="PKG228" s="158"/>
      <c r="PKH228" s="158"/>
      <c r="PKI228" s="158"/>
      <c r="PKJ228" s="158"/>
      <c r="PKK228" s="158"/>
      <c r="PKL228" s="158"/>
      <c r="PKM228" s="158"/>
      <c r="PKN228" s="158"/>
      <c r="PKO228" s="158"/>
      <c r="PKP228" s="158"/>
      <c r="PKQ228" s="158"/>
      <c r="PKR228" s="158"/>
      <c r="PKS228" s="158"/>
      <c r="PKT228" s="158"/>
      <c r="PKU228" s="158"/>
      <c r="PKV228" s="158"/>
      <c r="PKW228" s="158"/>
      <c r="PKX228" s="158"/>
      <c r="PKY228" s="158"/>
      <c r="PKZ228" s="158"/>
      <c r="PLA228" s="158"/>
      <c r="PLB228" s="158"/>
      <c r="PLC228" s="158"/>
      <c r="PLD228" s="158"/>
      <c r="PLE228" s="158"/>
      <c r="PLF228" s="158"/>
      <c r="PLG228" s="158"/>
      <c r="PLH228" s="158"/>
      <c r="PLI228" s="158"/>
      <c r="PLJ228" s="158"/>
      <c r="PLK228" s="158"/>
      <c r="PLL228" s="158"/>
      <c r="PLM228" s="158"/>
      <c r="PLN228" s="158"/>
      <c r="PLO228" s="158"/>
      <c r="PLP228" s="158"/>
      <c r="PLQ228" s="158"/>
      <c r="PLR228" s="158"/>
      <c r="PLS228" s="158"/>
      <c r="PLT228" s="158"/>
      <c r="PLU228" s="158"/>
      <c r="PLV228" s="158"/>
      <c r="PLW228" s="158"/>
      <c r="PLX228" s="158"/>
      <c r="PLY228" s="158"/>
      <c r="PLZ228" s="158"/>
      <c r="PMA228" s="158"/>
      <c r="PMB228" s="158"/>
      <c r="PMC228" s="158"/>
      <c r="PMD228" s="158"/>
      <c r="PME228" s="158"/>
      <c r="PMF228" s="158"/>
      <c r="PMG228" s="158"/>
      <c r="PMH228" s="158"/>
      <c r="PMI228" s="158"/>
      <c r="PMJ228" s="158"/>
      <c r="PMK228" s="158"/>
      <c r="PML228" s="158"/>
      <c r="PMM228" s="158"/>
      <c r="PMN228" s="158"/>
      <c r="PMO228" s="158"/>
      <c r="PMP228" s="158"/>
      <c r="PMQ228" s="158"/>
      <c r="PMR228" s="158"/>
      <c r="PMS228" s="158"/>
      <c r="PMT228" s="158"/>
      <c r="PMU228" s="158"/>
      <c r="PMV228" s="158"/>
      <c r="PMW228" s="158"/>
      <c r="PMX228" s="158"/>
      <c r="PMY228" s="158"/>
      <c r="PMZ228" s="158"/>
      <c r="PNA228" s="158"/>
      <c r="PNB228" s="158"/>
      <c r="PNC228" s="158"/>
      <c r="PND228" s="158"/>
      <c r="PNE228" s="158"/>
      <c r="PNF228" s="158"/>
      <c r="PNG228" s="158"/>
      <c r="PNH228" s="158"/>
      <c r="PNI228" s="158"/>
      <c r="PNJ228" s="158"/>
      <c r="PNK228" s="158"/>
      <c r="PNL228" s="158"/>
      <c r="PNM228" s="158"/>
      <c r="PNN228" s="158"/>
      <c r="PNO228" s="158"/>
      <c r="PNP228" s="158"/>
      <c r="PNQ228" s="158"/>
      <c r="PNR228" s="158"/>
      <c r="PNS228" s="158"/>
      <c r="PNT228" s="158"/>
      <c r="PNU228" s="158"/>
      <c r="PNV228" s="158"/>
      <c r="PNW228" s="158"/>
      <c r="PNX228" s="158"/>
      <c r="PNY228" s="158"/>
      <c r="PNZ228" s="158"/>
      <c r="POA228" s="158"/>
      <c r="POB228" s="158"/>
      <c r="POC228" s="158"/>
      <c r="POD228" s="158"/>
      <c r="POE228" s="158"/>
      <c r="POF228" s="158"/>
      <c r="POG228" s="158"/>
      <c r="POH228" s="158"/>
      <c r="POI228" s="158"/>
      <c r="POJ228" s="158"/>
      <c r="POK228" s="158"/>
      <c r="POL228" s="158"/>
      <c r="POM228" s="158"/>
      <c r="PON228" s="158"/>
      <c r="POO228" s="158"/>
      <c r="POP228" s="158"/>
      <c r="POQ228" s="158"/>
      <c r="POR228" s="158"/>
      <c r="POS228" s="158"/>
      <c r="POT228" s="158"/>
      <c r="POU228" s="158"/>
      <c r="POV228" s="158"/>
      <c r="POW228" s="158"/>
      <c r="POX228" s="158"/>
      <c r="POY228" s="158"/>
      <c r="POZ228" s="158"/>
      <c r="PPA228" s="158"/>
      <c r="PPB228" s="158"/>
      <c r="PPC228" s="158"/>
      <c r="PPD228" s="158"/>
      <c r="PPE228" s="158"/>
      <c r="PPF228" s="158"/>
      <c r="PPG228" s="158"/>
      <c r="PPH228" s="158"/>
      <c r="PPI228" s="158"/>
      <c r="PPJ228" s="158"/>
      <c r="PPK228" s="158"/>
      <c r="PPL228" s="158"/>
      <c r="PPM228" s="158"/>
      <c r="PPN228" s="158"/>
      <c r="PPO228" s="158"/>
      <c r="PPP228" s="158"/>
      <c r="PPQ228" s="158"/>
      <c r="PPR228" s="158"/>
      <c r="PPS228" s="158"/>
      <c r="PPT228" s="158"/>
      <c r="PPU228" s="158"/>
      <c r="PPV228" s="158"/>
      <c r="PPW228" s="158"/>
      <c r="PPX228" s="158"/>
      <c r="PPY228" s="158"/>
      <c r="PPZ228" s="158"/>
      <c r="PQA228" s="158"/>
      <c r="PQB228" s="158"/>
      <c r="PQC228" s="158"/>
      <c r="PQD228" s="158"/>
      <c r="PQE228" s="158"/>
      <c r="PQF228" s="158"/>
      <c r="PQG228" s="158"/>
      <c r="PQH228" s="158"/>
      <c r="PQI228" s="158"/>
      <c r="PQJ228" s="158"/>
      <c r="PQK228" s="158"/>
      <c r="PQL228" s="158"/>
      <c r="PQM228" s="158"/>
      <c r="PQN228" s="158"/>
      <c r="PQO228" s="158"/>
      <c r="PQP228" s="158"/>
      <c r="PQQ228" s="158"/>
      <c r="PQR228" s="158"/>
      <c r="PQS228" s="158"/>
      <c r="PQT228" s="158"/>
      <c r="PQU228" s="158"/>
      <c r="PQV228" s="158"/>
      <c r="PQW228" s="158"/>
      <c r="PQX228" s="158"/>
      <c r="PQY228" s="158"/>
      <c r="PQZ228" s="158"/>
      <c r="PRA228" s="158"/>
      <c r="PRB228" s="158"/>
      <c r="PRC228" s="158"/>
      <c r="PRD228" s="158"/>
      <c r="PRE228" s="158"/>
      <c r="PRF228" s="158"/>
      <c r="PRG228" s="158"/>
      <c r="PRH228" s="158"/>
      <c r="PRI228" s="158"/>
      <c r="PRJ228" s="158"/>
      <c r="PRK228" s="158"/>
      <c r="PRL228" s="158"/>
      <c r="PRM228" s="158"/>
      <c r="PRN228" s="158"/>
      <c r="PRO228" s="158"/>
      <c r="PRP228" s="158"/>
      <c r="PRQ228" s="158"/>
      <c r="PRR228" s="158"/>
      <c r="PRS228" s="158"/>
      <c r="PRT228" s="158"/>
      <c r="PRU228" s="158"/>
      <c r="PRV228" s="158"/>
      <c r="PRW228" s="158"/>
      <c r="PRX228" s="158"/>
      <c r="PRY228" s="158"/>
      <c r="PRZ228" s="158"/>
      <c r="PSA228" s="158"/>
      <c r="PSB228" s="158"/>
      <c r="PSC228" s="158"/>
      <c r="PSD228" s="158"/>
      <c r="PSE228" s="158"/>
      <c r="PSF228" s="158"/>
      <c r="PSG228" s="158"/>
      <c r="PSH228" s="158"/>
      <c r="PSI228" s="158"/>
      <c r="PSJ228" s="158"/>
      <c r="PSK228" s="158"/>
      <c r="PSL228" s="158"/>
      <c r="PSM228" s="158"/>
      <c r="PSN228" s="158"/>
      <c r="PSO228" s="158"/>
      <c r="PSP228" s="158"/>
      <c r="PSQ228" s="158"/>
      <c r="PSR228" s="158"/>
      <c r="PSS228" s="158"/>
      <c r="PST228" s="158"/>
      <c r="PSU228" s="158"/>
      <c r="PSV228" s="158"/>
      <c r="PSW228" s="158"/>
      <c r="PSX228" s="158"/>
      <c r="PSY228" s="158"/>
      <c r="PSZ228" s="158"/>
      <c r="PTA228" s="158"/>
      <c r="PTB228" s="158"/>
      <c r="PTC228" s="158"/>
      <c r="PTD228" s="158"/>
      <c r="PTE228" s="158"/>
      <c r="PTF228" s="158"/>
      <c r="PTG228" s="158"/>
      <c r="PTH228" s="158"/>
      <c r="PTI228" s="158"/>
      <c r="PTJ228" s="158"/>
      <c r="PTK228" s="158"/>
      <c r="PTL228" s="158"/>
      <c r="PTM228" s="158"/>
      <c r="PTN228" s="158"/>
      <c r="PTO228" s="158"/>
      <c r="PTP228" s="158"/>
      <c r="PTQ228" s="158"/>
      <c r="PTR228" s="158"/>
      <c r="PTS228" s="158"/>
      <c r="PTT228" s="158"/>
      <c r="PTU228" s="158"/>
      <c r="PTV228" s="158"/>
      <c r="PTW228" s="158"/>
      <c r="PTX228" s="158"/>
      <c r="PTY228" s="158"/>
      <c r="PTZ228" s="158"/>
      <c r="PUA228" s="158"/>
      <c r="PUB228" s="158"/>
      <c r="PUC228" s="158"/>
      <c r="PUD228" s="158"/>
      <c r="PUE228" s="158"/>
      <c r="PUF228" s="158"/>
      <c r="PUG228" s="158"/>
      <c r="PUH228" s="158"/>
      <c r="PUI228" s="158"/>
      <c r="PUJ228" s="158"/>
      <c r="PUK228" s="158"/>
      <c r="PUL228" s="158"/>
      <c r="PUM228" s="158"/>
      <c r="PUN228" s="158"/>
      <c r="PUO228" s="158"/>
      <c r="PUP228" s="158"/>
      <c r="PUQ228" s="158"/>
      <c r="PUR228" s="158"/>
      <c r="PUS228" s="158"/>
      <c r="PUT228" s="158"/>
      <c r="PUU228" s="158"/>
      <c r="PUV228" s="158"/>
      <c r="PUW228" s="158"/>
      <c r="PUX228" s="158"/>
      <c r="PUY228" s="158"/>
      <c r="PUZ228" s="158"/>
      <c r="PVA228" s="158"/>
      <c r="PVB228" s="158"/>
      <c r="PVC228" s="158"/>
      <c r="PVD228" s="158"/>
      <c r="PVE228" s="158"/>
      <c r="PVF228" s="158"/>
      <c r="PVG228" s="158"/>
      <c r="PVH228" s="158"/>
      <c r="PVI228" s="158"/>
      <c r="PVJ228" s="158"/>
      <c r="PVK228" s="158"/>
      <c r="PVL228" s="158"/>
      <c r="PVM228" s="158"/>
      <c r="PVN228" s="158"/>
      <c r="PVO228" s="158"/>
      <c r="PVP228" s="158"/>
      <c r="PVQ228" s="158"/>
      <c r="PVR228" s="158"/>
      <c r="PVS228" s="158"/>
      <c r="PVT228" s="158"/>
      <c r="PVU228" s="158"/>
      <c r="PVV228" s="158"/>
      <c r="PVW228" s="158"/>
      <c r="PVX228" s="158"/>
      <c r="PVY228" s="158"/>
      <c r="PVZ228" s="158"/>
      <c r="PWA228" s="158"/>
      <c r="PWB228" s="158"/>
      <c r="PWC228" s="158"/>
      <c r="PWD228" s="158"/>
      <c r="PWE228" s="158"/>
      <c r="PWF228" s="158"/>
      <c r="PWG228" s="158"/>
      <c r="PWH228" s="158"/>
      <c r="PWI228" s="158"/>
      <c r="PWJ228" s="158"/>
      <c r="PWK228" s="158"/>
      <c r="PWL228" s="158"/>
      <c r="PWM228" s="158"/>
      <c r="PWN228" s="158"/>
      <c r="PWO228" s="158"/>
      <c r="PWP228" s="158"/>
      <c r="PWQ228" s="158"/>
      <c r="PWR228" s="158"/>
      <c r="PWS228" s="158"/>
      <c r="PWT228" s="158"/>
      <c r="PWU228" s="158"/>
      <c r="PWV228" s="158"/>
      <c r="PWW228" s="158"/>
      <c r="PWX228" s="158"/>
      <c r="PWY228" s="158"/>
      <c r="PWZ228" s="158"/>
      <c r="PXA228" s="158"/>
      <c r="PXB228" s="158"/>
      <c r="PXC228" s="158"/>
      <c r="PXD228" s="158"/>
      <c r="PXE228" s="158"/>
      <c r="PXF228" s="158"/>
      <c r="PXG228" s="158"/>
      <c r="PXH228" s="158"/>
      <c r="PXI228" s="158"/>
      <c r="PXJ228" s="158"/>
      <c r="PXK228" s="158"/>
      <c r="PXL228" s="158"/>
      <c r="PXM228" s="158"/>
      <c r="PXN228" s="158"/>
      <c r="PXO228" s="158"/>
      <c r="PXP228" s="158"/>
      <c r="PXQ228" s="158"/>
      <c r="PXR228" s="158"/>
      <c r="PXS228" s="158"/>
      <c r="PXT228" s="158"/>
      <c r="PXU228" s="158"/>
      <c r="PXV228" s="158"/>
      <c r="PXW228" s="158"/>
      <c r="PXX228" s="158"/>
      <c r="PXY228" s="158"/>
      <c r="PXZ228" s="158"/>
      <c r="PYA228" s="158"/>
      <c r="PYB228" s="158"/>
      <c r="PYC228" s="158"/>
      <c r="PYD228" s="158"/>
      <c r="PYE228" s="158"/>
      <c r="PYF228" s="158"/>
      <c r="PYG228" s="158"/>
      <c r="PYH228" s="158"/>
      <c r="PYI228" s="158"/>
      <c r="PYJ228" s="158"/>
      <c r="PYK228" s="158"/>
      <c r="PYL228" s="158"/>
      <c r="PYM228" s="158"/>
      <c r="PYN228" s="158"/>
      <c r="PYO228" s="158"/>
      <c r="PYP228" s="158"/>
      <c r="PYQ228" s="158"/>
      <c r="PYR228" s="158"/>
      <c r="PYS228" s="158"/>
      <c r="PYT228" s="158"/>
      <c r="PYU228" s="158"/>
      <c r="PYV228" s="158"/>
      <c r="PYW228" s="158"/>
      <c r="PYX228" s="158"/>
      <c r="PYY228" s="158"/>
      <c r="PYZ228" s="158"/>
      <c r="PZA228" s="158"/>
      <c r="PZB228" s="158"/>
      <c r="PZC228" s="158"/>
      <c r="PZD228" s="158"/>
      <c r="PZE228" s="158"/>
      <c r="PZF228" s="158"/>
      <c r="PZG228" s="158"/>
      <c r="PZH228" s="158"/>
      <c r="PZI228" s="158"/>
      <c r="PZJ228" s="158"/>
      <c r="PZK228" s="158"/>
      <c r="PZL228" s="158"/>
      <c r="PZM228" s="158"/>
      <c r="PZN228" s="158"/>
      <c r="PZO228" s="158"/>
      <c r="PZP228" s="158"/>
      <c r="PZQ228" s="158"/>
      <c r="PZR228" s="158"/>
      <c r="PZS228" s="158"/>
      <c r="PZT228" s="158"/>
      <c r="PZU228" s="158"/>
      <c r="PZV228" s="158"/>
      <c r="PZW228" s="158"/>
      <c r="PZX228" s="158"/>
      <c r="PZY228" s="158"/>
      <c r="PZZ228" s="158"/>
      <c r="QAA228" s="158"/>
      <c r="QAB228" s="158"/>
      <c r="QAC228" s="158"/>
      <c r="QAD228" s="158"/>
      <c r="QAE228" s="158"/>
      <c r="QAF228" s="158"/>
      <c r="QAG228" s="158"/>
      <c r="QAH228" s="158"/>
      <c r="QAI228" s="158"/>
      <c r="QAJ228" s="158"/>
      <c r="QAK228" s="158"/>
      <c r="QAL228" s="158"/>
      <c r="QAM228" s="158"/>
      <c r="QAN228" s="158"/>
      <c r="QAO228" s="158"/>
      <c r="QAP228" s="158"/>
      <c r="QAQ228" s="158"/>
      <c r="QAR228" s="158"/>
      <c r="QAS228" s="158"/>
      <c r="QAT228" s="158"/>
      <c r="QAU228" s="158"/>
      <c r="QAV228" s="158"/>
      <c r="QAW228" s="158"/>
      <c r="QAX228" s="158"/>
      <c r="QAY228" s="158"/>
      <c r="QAZ228" s="158"/>
      <c r="QBA228" s="158"/>
      <c r="QBB228" s="158"/>
      <c r="QBC228" s="158"/>
      <c r="QBD228" s="158"/>
      <c r="QBE228" s="158"/>
      <c r="QBF228" s="158"/>
      <c r="QBG228" s="158"/>
      <c r="QBH228" s="158"/>
      <c r="QBI228" s="158"/>
      <c r="QBJ228" s="158"/>
      <c r="QBK228" s="158"/>
      <c r="QBL228" s="158"/>
      <c r="QBM228" s="158"/>
      <c r="QBN228" s="158"/>
      <c r="QBO228" s="158"/>
      <c r="QBP228" s="158"/>
      <c r="QBQ228" s="158"/>
      <c r="QBR228" s="158"/>
      <c r="QBS228" s="158"/>
      <c r="QBT228" s="158"/>
      <c r="QBU228" s="158"/>
      <c r="QBV228" s="158"/>
      <c r="QBW228" s="158"/>
      <c r="QBX228" s="158"/>
      <c r="QBY228" s="158"/>
      <c r="QBZ228" s="158"/>
      <c r="QCA228" s="158"/>
      <c r="QCB228" s="158"/>
      <c r="QCC228" s="158"/>
      <c r="QCD228" s="158"/>
      <c r="QCE228" s="158"/>
      <c r="QCF228" s="158"/>
      <c r="QCG228" s="158"/>
      <c r="QCH228" s="158"/>
      <c r="QCI228" s="158"/>
      <c r="QCJ228" s="158"/>
      <c r="QCK228" s="158"/>
      <c r="QCL228" s="158"/>
      <c r="QCM228" s="158"/>
      <c r="QCN228" s="158"/>
      <c r="QCO228" s="158"/>
      <c r="QCP228" s="158"/>
      <c r="QCQ228" s="158"/>
      <c r="QCR228" s="158"/>
      <c r="QCS228" s="158"/>
      <c r="QCT228" s="158"/>
      <c r="QCU228" s="158"/>
      <c r="QCV228" s="158"/>
      <c r="QCW228" s="158"/>
      <c r="QCX228" s="158"/>
      <c r="QCY228" s="158"/>
      <c r="QCZ228" s="158"/>
      <c r="QDA228" s="158"/>
      <c r="QDB228" s="158"/>
      <c r="QDC228" s="158"/>
      <c r="QDD228" s="158"/>
      <c r="QDE228" s="158"/>
      <c r="QDF228" s="158"/>
      <c r="QDG228" s="158"/>
      <c r="QDH228" s="158"/>
      <c r="QDI228" s="158"/>
      <c r="QDJ228" s="158"/>
      <c r="QDK228" s="158"/>
      <c r="QDL228" s="158"/>
      <c r="QDM228" s="158"/>
      <c r="QDN228" s="158"/>
      <c r="QDO228" s="158"/>
      <c r="QDP228" s="158"/>
      <c r="QDQ228" s="158"/>
      <c r="QDR228" s="158"/>
      <c r="QDS228" s="158"/>
      <c r="QDT228" s="158"/>
      <c r="QDU228" s="158"/>
      <c r="QDV228" s="158"/>
      <c r="QDW228" s="158"/>
      <c r="QDX228" s="158"/>
      <c r="QDY228" s="158"/>
      <c r="QDZ228" s="158"/>
      <c r="QEA228" s="158"/>
      <c r="QEB228" s="158"/>
      <c r="QEC228" s="158"/>
      <c r="QED228" s="158"/>
      <c r="QEE228" s="158"/>
      <c r="QEF228" s="158"/>
      <c r="QEG228" s="158"/>
      <c r="QEH228" s="158"/>
      <c r="QEI228" s="158"/>
      <c r="QEJ228" s="158"/>
      <c r="QEK228" s="158"/>
      <c r="QEL228" s="158"/>
      <c r="QEM228" s="158"/>
      <c r="QEN228" s="158"/>
      <c r="QEO228" s="158"/>
      <c r="QEP228" s="158"/>
      <c r="QEQ228" s="158"/>
      <c r="QER228" s="158"/>
      <c r="QES228" s="158"/>
      <c r="QET228" s="158"/>
      <c r="QEU228" s="158"/>
      <c r="QEV228" s="158"/>
      <c r="QEW228" s="158"/>
      <c r="QEX228" s="158"/>
      <c r="QEY228" s="158"/>
      <c r="QEZ228" s="158"/>
      <c r="QFA228" s="158"/>
      <c r="QFB228" s="158"/>
      <c r="QFC228" s="158"/>
      <c r="QFD228" s="158"/>
      <c r="QFE228" s="158"/>
      <c r="QFF228" s="158"/>
      <c r="QFG228" s="158"/>
      <c r="QFH228" s="158"/>
      <c r="QFI228" s="158"/>
      <c r="QFJ228" s="158"/>
      <c r="QFK228" s="158"/>
      <c r="QFL228" s="158"/>
      <c r="QFM228" s="158"/>
      <c r="QFN228" s="158"/>
      <c r="QFO228" s="158"/>
      <c r="QFP228" s="158"/>
      <c r="QFQ228" s="158"/>
      <c r="QFR228" s="158"/>
      <c r="QFS228" s="158"/>
      <c r="QFT228" s="158"/>
      <c r="QFU228" s="158"/>
      <c r="QFV228" s="158"/>
      <c r="QFW228" s="158"/>
      <c r="QFX228" s="158"/>
      <c r="QFY228" s="158"/>
      <c r="QFZ228" s="158"/>
      <c r="QGA228" s="158"/>
      <c r="QGB228" s="158"/>
      <c r="QGC228" s="158"/>
      <c r="QGD228" s="158"/>
      <c r="QGE228" s="158"/>
      <c r="QGF228" s="158"/>
      <c r="QGG228" s="158"/>
      <c r="QGH228" s="158"/>
      <c r="QGI228" s="158"/>
      <c r="QGJ228" s="158"/>
      <c r="QGK228" s="158"/>
      <c r="QGL228" s="158"/>
      <c r="QGM228" s="158"/>
      <c r="QGN228" s="158"/>
      <c r="QGO228" s="158"/>
      <c r="QGP228" s="158"/>
      <c r="QGQ228" s="158"/>
      <c r="QGR228" s="158"/>
      <c r="QGS228" s="158"/>
      <c r="QGT228" s="158"/>
      <c r="QGU228" s="158"/>
      <c r="QGV228" s="158"/>
      <c r="QGW228" s="158"/>
      <c r="QGX228" s="158"/>
      <c r="QGY228" s="158"/>
      <c r="QGZ228" s="158"/>
      <c r="QHA228" s="158"/>
      <c r="QHB228" s="158"/>
      <c r="QHC228" s="158"/>
      <c r="QHD228" s="158"/>
      <c r="QHE228" s="158"/>
      <c r="QHF228" s="158"/>
      <c r="QHG228" s="158"/>
      <c r="QHH228" s="158"/>
      <c r="QHI228" s="158"/>
      <c r="QHJ228" s="158"/>
      <c r="QHK228" s="158"/>
      <c r="QHL228" s="158"/>
      <c r="QHM228" s="158"/>
      <c r="QHN228" s="158"/>
      <c r="QHO228" s="158"/>
      <c r="QHP228" s="158"/>
      <c r="QHQ228" s="158"/>
      <c r="QHR228" s="158"/>
      <c r="QHS228" s="158"/>
      <c r="QHT228" s="158"/>
      <c r="QHU228" s="158"/>
      <c r="QHV228" s="158"/>
      <c r="QHW228" s="158"/>
      <c r="QHX228" s="158"/>
      <c r="QHY228" s="158"/>
      <c r="QHZ228" s="158"/>
      <c r="QIA228" s="158"/>
      <c r="QIB228" s="158"/>
      <c r="QIC228" s="158"/>
      <c r="QID228" s="158"/>
      <c r="QIE228" s="158"/>
      <c r="QIF228" s="158"/>
      <c r="QIG228" s="158"/>
      <c r="QIH228" s="158"/>
      <c r="QII228" s="158"/>
      <c r="QIJ228" s="158"/>
      <c r="QIK228" s="158"/>
      <c r="QIL228" s="158"/>
      <c r="QIM228" s="158"/>
      <c r="QIN228" s="158"/>
      <c r="QIO228" s="158"/>
      <c r="QIP228" s="158"/>
      <c r="QIQ228" s="158"/>
      <c r="QIR228" s="158"/>
      <c r="QIS228" s="158"/>
      <c r="QIT228" s="158"/>
      <c r="QIU228" s="158"/>
      <c r="QIV228" s="158"/>
      <c r="QIW228" s="158"/>
      <c r="QIX228" s="158"/>
      <c r="QIY228" s="158"/>
      <c r="QIZ228" s="158"/>
      <c r="QJA228" s="158"/>
      <c r="QJB228" s="158"/>
      <c r="QJC228" s="158"/>
      <c r="QJD228" s="158"/>
      <c r="QJE228" s="158"/>
      <c r="QJF228" s="158"/>
      <c r="QJG228" s="158"/>
      <c r="QJH228" s="158"/>
      <c r="QJI228" s="158"/>
      <c r="QJJ228" s="158"/>
      <c r="QJK228" s="158"/>
      <c r="QJL228" s="158"/>
      <c r="QJM228" s="158"/>
      <c r="QJN228" s="158"/>
      <c r="QJO228" s="158"/>
      <c r="QJP228" s="158"/>
      <c r="QJQ228" s="158"/>
      <c r="QJR228" s="158"/>
      <c r="QJS228" s="158"/>
      <c r="QJT228" s="158"/>
      <c r="QJU228" s="158"/>
      <c r="QJV228" s="158"/>
      <c r="QJW228" s="158"/>
      <c r="QJX228" s="158"/>
      <c r="QJY228" s="158"/>
      <c r="QJZ228" s="158"/>
      <c r="QKA228" s="158"/>
      <c r="QKB228" s="158"/>
      <c r="QKC228" s="158"/>
      <c r="QKD228" s="158"/>
      <c r="QKE228" s="158"/>
      <c r="QKF228" s="158"/>
      <c r="QKG228" s="158"/>
      <c r="QKH228" s="158"/>
      <c r="QKI228" s="158"/>
      <c r="QKJ228" s="158"/>
      <c r="QKK228" s="158"/>
      <c r="QKL228" s="158"/>
      <c r="QKM228" s="158"/>
      <c r="QKN228" s="158"/>
      <c r="QKO228" s="158"/>
      <c r="QKP228" s="158"/>
      <c r="QKQ228" s="158"/>
      <c r="QKR228" s="158"/>
      <c r="QKS228" s="158"/>
      <c r="QKT228" s="158"/>
      <c r="QKU228" s="158"/>
      <c r="QKV228" s="158"/>
      <c r="QKW228" s="158"/>
      <c r="QKX228" s="158"/>
      <c r="QKY228" s="158"/>
      <c r="QKZ228" s="158"/>
      <c r="QLA228" s="158"/>
      <c r="QLB228" s="158"/>
      <c r="QLC228" s="158"/>
      <c r="QLD228" s="158"/>
      <c r="QLE228" s="158"/>
      <c r="QLF228" s="158"/>
      <c r="QLG228" s="158"/>
      <c r="QLH228" s="158"/>
      <c r="QLI228" s="158"/>
      <c r="QLJ228" s="158"/>
      <c r="QLK228" s="158"/>
      <c r="QLL228" s="158"/>
      <c r="QLM228" s="158"/>
      <c r="QLN228" s="158"/>
      <c r="QLO228" s="158"/>
      <c r="QLP228" s="158"/>
      <c r="QLQ228" s="158"/>
      <c r="QLR228" s="158"/>
      <c r="QLS228" s="158"/>
      <c r="QLT228" s="158"/>
      <c r="QLU228" s="158"/>
      <c r="QLV228" s="158"/>
      <c r="QLW228" s="158"/>
      <c r="QLX228" s="158"/>
      <c r="QLY228" s="158"/>
      <c r="QLZ228" s="158"/>
      <c r="QMA228" s="158"/>
      <c r="QMB228" s="158"/>
      <c r="QMC228" s="158"/>
      <c r="QMD228" s="158"/>
      <c r="QME228" s="158"/>
      <c r="QMF228" s="158"/>
      <c r="QMG228" s="158"/>
      <c r="QMH228" s="158"/>
      <c r="QMI228" s="158"/>
      <c r="QMJ228" s="158"/>
      <c r="QMK228" s="158"/>
      <c r="QML228" s="158"/>
      <c r="QMM228" s="158"/>
      <c r="QMN228" s="158"/>
      <c r="QMO228" s="158"/>
      <c r="QMP228" s="158"/>
      <c r="QMQ228" s="158"/>
      <c r="QMR228" s="158"/>
      <c r="QMS228" s="158"/>
      <c r="QMT228" s="158"/>
      <c r="QMU228" s="158"/>
      <c r="QMV228" s="158"/>
      <c r="QMW228" s="158"/>
      <c r="QMX228" s="158"/>
      <c r="QMY228" s="158"/>
      <c r="QMZ228" s="158"/>
      <c r="QNA228" s="158"/>
      <c r="QNB228" s="158"/>
      <c r="QNC228" s="158"/>
      <c r="QND228" s="158"/>
      <c r="QNE228" s="158"/>
      <c r="QNF228" s="158"/>
      <c r="QNG228" s="158"/>
      <c r="QNH228" s="158"/>
      <c r="QNI228" s="158"/>
      <c r="QNJ228" s="158"/>
      <c r="QNK228" s="158"/>
      <c r="QNL228" s="158"/>
      <c r="QNM228" s="158"/>
      <c r="QNN228" s="158"/>
      <c r="QNO228" s="158"/>
      <c r="QNP228" s="158"/>
      <c r="QNQ228" s="158"/>
      <c r="QNR228" s="158"/>
      <c r="QNS228" s="158"/>
      <c r="QNT228" s="158"/>
      <c r="QNU228" s="158"/>
      <c r="QNV228" s="158"/>
      <c r="QNW228" s="158"/>
      <c r="QNX228" s="158"/>
      <c r="QNY228" s="158"/>
      <c r="QNZ228" s="158"/>
      <c r="QOA228" s="158"/>
      <c r="QOB228" s="158"/>
      <c r="QOC228" s="158"/>
      <c r="QOD228" s="158"/>
      <c r="QOE228" s="158"/>
      <c r="QOF228" s="158"/>
      <c r="QOG228" s="158"/>
      <c r="QOH228" s="158"/>
      <c r="QOI228" s="158"/>
      <c r="QOJ228" s="158"/>
      <c r="QOK228" s="158"/>
      <c r="QOL228" s="158"/>
      <c r="QOM228" s="158"/>
      <c r="QON228" s="158"/>
      <c r="QOO228" s="158"/>
      <c r="QOP228" s="158"/>
      <c r="QOQ228" s="158"/>
      <c r="QOR228" s="158"/>
      <c r="QOS228" s="158"/>
      <c r="QOT228" s="158"/>
      <c r="QOU228" s="158"/>
      <c r="QOV228" s="158"/>
      <c r="QOW228" s="158"/>
      <c r="QOX228" s="158"/>
      <c r="QOY228" s="158"/>
      <c r="QOZ228" s="158"/>
      <c r="QPA228" s="158"/>
      <c r="QPB228" s="158"/>
      <c r="QPC228" s="158"/>
      <c r="QPD228" s="158"/>
      <c r="QPE228" s="158"/>
      <c r="QPF228" s="158"/>
      <c r="QPG228" s="158"/>
      <c r="QPH228" s="158"/>
      <c r="QPI228" s="158"/>
      <c r="QPJ228" s="158"/>
      <c r="QPK228" s="158"/>
      <c r="QPL228" s="158"/>
      <c r="QPM228" s="158"/>
      <c r="QPN228" s="158"/>
      <c r="QPO228" s="158"/>
      <c r="QPP228" s="158"/>
      <c r="QPQ228" s="158"/>
      <c r="QPR228" s="158"/>
      <c r="QPS228" s="158"/>
      <c r="QPT228" s="158"/>
      <c r="QPU228" s="158"/>
      <c r="QPV228" s="158"/>
      <c r="QPW228" s="158"/>
      <c r="QPX228" s="158"/>
      <c r="QPY228" s="158"/>
      <c r="QPZ228" s="158"/>
      <c r="QQA228" s="158"/>
      <c r="QQB228" s="158"/>
      <c r="QQC228" s="158"/>
      <c r="QQD228" s="158"/>
      <c r="QQE228" s="158"/>
      <c r="QQF228" s="158"/>
      <c r="QQG228" s="158"/>
      <c r="QQH228" s="158"/>
      <c r="QQI228" s="158"/>
      <c r="QQJ228" s="158"/>
      <c r="QQK228" s="158"/>
      <c r="QQL228" s="158"/>
      <c r="QQM228" s="158"/>
      <c r="QQN228" s="158"/>
      <c r="QQO228" s="158"/>
      <c r="QQP228" s="158"/>
      <c r="QQQ228" s="158"/>
      <c r="QQR228" s="158"/>
      <c r="QQS228" s="158"/>
      <c r="QQT228" s="158"/>
      <c r="QQU228" s="158"/>
      <c r="QQV228" s="158"/>
      <c r="QQW228" s="158"/>
      <c r="QQX228" s="158"/>
      <c r="QQY228" s="158"/>
      <c r="QQZ228" s="158"/>
      <c r="QRA228" s="158"/>
      <c r="QRB228" s="158"/>
      <c r="QRC228" s="158"/>
      <c r="QRD228" s="158"/>
      <c r="QRE228" s="158"/>
      <c r="QRF228" s="158"/>
      <c r="QRG228" s="158"/>
      <c r="QRH228" s="158"/>
      <c r="QRI228" s="158"/>
      <c r="QRJ228" s="158"/>
      <c r="QRK228" s="158"/>
      <c r="QRL228" s="158"/>
      <c r="QRM228" s="158"/>
      <c r="QRN228" s="158"/>
      <c r="QRO228" s="158"/>
      <c r="QRP228" s="158"/>
      <c r="QRQ228" s="158"/>
      <c r="QRR228" s="158"/>
      <c r="QRS228" s="158"/>
      <c r="QRT228" s="158"/>
      <c r="QRU228" s="158"/>
      <c r="QRV228" s="158"/>
      <c r="QRW228" s="158"/>
      <c r="QRX228" s="158"/>
      <c r="QRY228" s="158"/>
      <c r="QRZ228" s="158"/>
      <c r="QSA228" s="158"/>
      <c r="QSB228" s="158"/>
      <c r="QSC228" s="158"/>
      <c r="QSD228" s="158"/>
      <c r="QSE228" s="158"/>
      <c r="QSF228" s="158"/>
      <c r="QSG228" s="158"/>
      <c r="QSH228" s="158"/>
      <c r="QSI228" s="158"/>
      <c r="QSJ228" s="158"/>
      <c r="QSK228" s="158"/>
      <c r="QSL228" s="158"/>
      <c r="QSM228" s="158"/>
      <c r="QSN228" s="158"/>
      <c r="QSO228" s="158"/>
      <c r="QSP228" s="158"/>
      <c r="QSQ228" s="158"/>
      <c r="QSR228" s="158"/>
      <c r="QSS228" s="158"/>
      <c r="QST228" s="158"/>
      <c r="QSU228" s="158"/>
      <c r="QSV228" s="158"/>
      <c r="QSW228" s="158"/>
      <c r="QSX228" s="158"/>
      <c r="QSY228" s="158"/>
      <c r="QSZ228" s="158"/>
      <c r="QTA228" s="158"/>
      <c r="QTB228" s="158"/>
      <c r="QTC228" s="158"/>
      <c r="QTD228" s="158"/>
      <c r="QTE228" s="158"/>
      <c r="QTF228" s="158"/>
      <c r="QTG228" s="158"/>
      <c r="QTH228" s="158"/>
      <c r="QTI228" s="158"/>
      <c r="QTJ228" s="158"/>
      <c r="QTK228" s="158"/>
      <c r="QTL228" s="158"/>
      <c r="QTM228" s="158"/>
      <c r="QTN228" s="158"/>
      <c r="QTO228" s="158"/>
      <c r="QTP228" s="158"/>
      <c r="QTQ228" s="158"/>
      <c r="QTR228" s="158"/>
      <c r="QTS228" s="158"/>
      <c r="QTT228" s="158"/>
      <c r="QTU228" s="158"/>
      <c r="QTV228" s="158"/>
      <c r="QTW228" s="158"/>
      <c r="QTX228" s="158"/>
      <c r="QTY228" s="158"/>
      <c r="QTZ228" s="158"/>
      <c r="QUA228" s="158"/>
      <c r="QUB228" s="158"/>
      <c r="QUC228" s="158"/>
      <c r="QUD228" s="158"/>
      <c r="QUE228" s="158"/>
      <c r="QUF228" s="158"/>
      <c r="QUG228" s="158"/>
      <c r="QUH228" s="158"/>
      <c r="QUI228" s="158"/>
      <c r="QUJ228" s="158"/>
      <c r="QUK228" s="158"/>
      <c r="QUL228" s="158"/>
      <c r="QUM228" s="158"/>
      <c r="QUN228" s="158"/>
      <c r="QUO228" s="158"/>
      <c r="QUP228" s="158"/>
      <c r="QUQ228" s="158"/>
      <c r="QUR228" s="158"/>
      <c r="QUS228" s="158"/>
      <c r="QUT228" s="158"/>
      <c r="QUU228" s="158"/>
      <c r="QUV228" s="158"/>
      <c r="QUW228" s="158"/>
      <c r="QUX228" s="158"/>
      <c r="QUY228" s="158"/>
      <c r="QUZ228" s="158"/>
      <c r="QVA228" s="158"/>
      <c r="QVB228" s="158"/>
      <c r="QVC228" s="158"/>
      <c r="QVD228" s="158"/>
      <c r="QVE228" s="158"/>
      <c r="QVF228" s="158"/>
      <c r="QVG228" s="158"/>
      <c r="QVH228" s="158"/>
      <c r="QVI228" s="158"/>
      <c r="QVJ228" s="158"/>
      <c r="QVK228" s="158"/>
      <c r="QVL228" s="158"/>
      <c r="QVM228" s="158"/>
      <c r="QVN228" s="158"/>
      <c r="QVO228" s="158"/>
      <c r="QVP228" s="158"/>
      <c r="QVQ228" s="158"/>
      <c r="QVR228" s="158"/>
      <c r="QVS228" s="158"/>
      <c r="QVT228" s="158"/>
      <c r="QVU228" s="158"/>
      <c r="QVV228" s="158"/>
      <c r="QVW228" s="158"/>
      <c r="QVX228" s="158"/>
      <c r="QVY228" s="158"/>
      <c r="QVZ228" s="158"/>
      <c r="QWA228" s="158"/>
      <c r="QWB228" s="158"/>
      <c r="QWC228" s="158"/>
      <c r="QWD228" s="158"/>
      <c r="QWE228" s="158"/>
      <c r="QWF228" s="158"/>
      <c r="QWG228" s="158"/>
      <c r="QWH228" s="158"/>
      <c r="QWI228" s="158"/>
      <c r="QWJ228" s="158"/>
      <c r="QWK228" s="158"/>
      <c r="QWL228" s="158"/>
      <c r="QWM228" s="158"/>
      <c r="QWN228" s="158"/>
      <c r="QWO228" s="158"/>
      <c r="QWP228" s="158"/>
      <c r="QWQ228" s="158"/>
      <c r="QWR228" s="158"/>
      <c r="QWS228" s="158"/>
      <c r="QWT228" s="158"/>
      <c r="QWU228" s="158"/>
      <c r="QWV228" s="158"/>
      <c r="QWW228" s="158"/>
      <c r="QWX228" s="158"/>
      <c r="QWY228" s="158"/>
      <c r="QWZ228" s="158"/>
      <c r="QXA228" s="158"/>
      <c r="QXB228" s="158"/>
      <c r="QXC228" s="158"/>
      <c r="QXD228" s="158"/>
      <c r="QXE228" s="158"/>
      <c r="QXF228" s="158"/>
      <c r="QXG228" s="158"/>
      <c r="QXH228" s="158"/>
      <c r="QXI228" s="158"/>
      <c r="QXJ228" s="158"/>
      <c r="QXK228" s="158"/>
      <c r="QXL228" s="158"/>
      <c r="QXM228" s="158"/>
      <c r="QXN228" s="158"/>
      <c r="QXO228" s="158"/>
      <c r="QXP228" s="158"/>
      <c r="QXQ228" s="158"/>
      <c r="QXR228" s="158"/>
      <c r="QXS228" s="158"/>
      <c r="QXT228" s="158"/>
      <c r="QXU228" s="158"/>
      <c r="QXV228" s="158"/>
      <c r="QXW228" s="158"/>
      <c r="QXX228" s="158"/>
      <c r="QXY228" s="158"/>
      <c r="QXZ228" s="158"/>
      <c r="QYA228" s="158"/>
      <c r="QYB228" s="158"/>
      <c r="QYC228" s="158"/>
      <c r="QYD228" s="158"/>
      <c r="QYE228" s="158"/>
      <c r="QYF228" s="158"/>
      <c r="QYG228" s="158"/>
      <c r="QYH228" s="158"/>
      <c r="QYI228" s="158"/>
      <c r="QYJ228" s="158"/>
      <c r="QYK228" s="158"/>
      <c r="QYL228" s="158"/>
      <c r="QYM228" s="158"/>
      <c r="QYN228" s="158"/>
      <c r="QYO228" s="158"/>
      <c r="QYP228" s="158"/>
      <c r="QYQ228" s="158"/>
      <c r="QYR228" s="158"/>
      <c r="QYS228" s="158"/>
      <c r="QYT228" s="158"/>
      <c r="QYU228" s="158"/>
      <c r="QYV228" s="158"/>
      <c r="QYW228" s="158"/>
      <c r="QYX228" s="158"/>
      <c r="QYY228" s="158"/>
      <c r="QYZ228" s="158"/>
      <c r="QZA228" s="158"/>
      <c r="QZB228" s="158"/>
      <c r="QZC228" s="158"/>
      <c r="QZD228" s="158"/>
      <c r="QZE228" s="158"/>
      <c r="QZF228" s="158"/>
      <c r="QZG228" s="158"/>
      <c r="QZH228" s="158"/>
      <c r="QZI228" s="158"/>
      <c r="QZJ228" s="158"/>
      <c r="QZK228" s="158"/>
      <c r="QZL228" s="158"/>
      <c r="QZM228" s="158"/>
      <c r="QZN228" s="158"/>
      <c r="QZO228" s="158"/>
      <c r="QZP228" s="158"/>
      <c r="QZQ228" s="158"/>
      <c r="QZR228" s="158"/>
      <c r="QZS228" s="158"/>
      <c r="QZT228" s="158"/>
      <c r="QZU228" s="158"/>
      <c r="QZV228" s="158"/>
      <c r="QZW228" s="158"/>
      <c r="QZX228" s="158"/>
      <c r="QZY228" s="158"/>
      <c r="QZZ228" s="158"/>
      <c r="RAA228" s="158"/>
      <c r="RAB228" s="158"/>
      <c r="RAC228" s="158"/>
      <c r="RAD228" s="158"/>
      <c r="RAE228" s="158"/>
      <c r="RAF228" s="158"/>
      <c r="RAG228" s="158"/>
      <c r="RAH228" s="158"/>
      <c r="RAI228" s="158"/>
      <c r="RAJ228" s="158"/>
      <c r="RAK228" s="158"/>
      <c r="RAL228" s="158"/>
      <c r="RAM228" s="158"/>
      <c r="RAN228" s="158"/>
      <c r="RAO228" s="158"/>
      <c r="RAP228" s="158"/>
      <c r="RAQ228" s="158"/>
      <c r="RAR228" s="158"/>
      <c r="RAS228" s="158"/>
      <c r="RAT228" s="158"/>
      <c r="RAU228" s="158"/>
      <c r="RAV228" s="158"/>
      <c r="RAW228" s="158"/>
      <c r="RAX228" s="158"/>
      <c r="RAY228" s="158"/>
      <c r="RAZ228" s="158"/>
      <c r="RBA228" s="158"/>
      <c r="RBB228" s="158"/>
      <c r="RBC228" s="158"/>
      <c r="RBD228" s="158"/>
      <c r="RBE228" s="158"/>
      <c r="RBF228" s="158"/>
      <c r="RBG228" s="158"/>
      <c r="RBH228" s="158"/>
      <c r="RBI228" s="158"/>
      <c r="RBJ228" s="158"/>
      <c r="RBK228" s="158"/>
      <c r="RBL228" s="158"/>
      <c r="RBM228" s="158"/>
      <c r="RBN228" s="158"/>
      <c r="RBO228" s="158"/>
      <c r="RBP228" s="158"/>
      <c r="RBQ228" s="158"/>
      <c r="RBR228" s="158"/>
      <c r="RBS228" s="158"/>
      <c r="RBT228" s="158"/>
      <c r="RBU228" s="158"/>
      <c r="RBV228" s="158"/>
      <c r="RBW228" s="158"/>
      <c r="RBX228" s="158"/>
      <c r="RBY228" s="158"/>
      <c r="RBZ228" s="158"/>
      <c r="RCA228" s="158"/>
      <c r="RCB228" s="158"/>
      <c r="RCC228" s="158"/>
      <c r="RCD228" s="158"/>
      <c r="RCE228" s="158"/>
      <c r="RCF228" s="158"/>
      <c r="RCG228" s="158"/>
      <c r="RCH228" s="158"/>
      <c r="RCI228" s="158"/>
      <c r="RCJ228" s="158"/>
      <c r="RCK228" s="158"/>
      <c r="RCL228" s="158"/>
      <c r="RCM228" s="158"/>
      <c r="RCN228" s="158"/>
      <c r="RCO228" s="158"/>
      <c r="RCP228" s="158"/>
      <c r="RCQ228" s="158"/>
      <c r="RCR228" s="158"/>
      <c r="RCS228" s="158"/>
      <c r="RCT228" s="158"/>
      <c r="RCU228" s="158"/>
      <c r="RCV228" s="158"/>
      <c r="RCW228" s="158"/>
      <c r="RCX228" s="158"/>
      <c r="RCY228" s="158"/>
      <c r="RCZ228" s="158"/>
      <c r="RDA228" s="158"/>
      <c r="RDB228" s="158"/>
      <c r="RDC228" s="158"/>
      <c r="RDD228" s="158"/>
      <c r="RDE228" s="158"/>
      <c r="RDF228" s="158"/>
      <c r="RDG228" s="158"/>
      <c r="RDH228" s="158"/>
      <c r="RDI228" s="158"/>
      <c r="RDJ228" s="158"/>
      <c r="RDK228" s="158"/>
      <c r="RDL228" s="158"/>
      <c r="RDM228" s="158"/>
      <c r="RDN228" s="158"/>
      <c r="RDO228" s="158"/>
      <c r="RDP228" s="158"/>
      <c r="RDQ228" s="158"/>
      <c r="RDR228" s="158"/>
      <c r="RDS228" s="158"/>
      <c r="RDT228" s="158"/>
      <c r="RDU228" s="158"/>
      <c r="RDV228" s="158"/>
      <c r="RDW228" s="158"/>
      <c r="RDX228" s="158"/>
      <c r="RDY228" s="158"/>
      <c r="RDZ228" s="158"/>
      <c r="REA228" s="158"/>
      <c r="REB228" s="158"/>
      <c r="REC228" s="158"/>
      <c r="RED228" s="158"/>
      <c r="REE228" s="158"/>
      <c r="REF228" s="158"/>
      <c r="REG228" s="158"/>
      <c r="REH228" s="158"/>
      <c r="REI228" s="158"/>
      <c r="REJ228" s="158"/>
      <c r="REK228" s="158"/>
      <c r="REL228" s="158"/>
      <c r="REM228" s="158"/>
      <c r="REN228" s="158"/>
      <c r="REO228" s="158"/>
      <c r="REP228" s="158"/>
      <c r="REQ228" s="158"/>
      <c r="RER228" s="158"/>
      <c r="RES228" s="158"/>
      <c r="RET228" s="158"/>
      <c r="REU228" s="158"/>
      <c r="REV228" s="158"/>
      <c r="REW228" s="158"/>
      <c r="REX228" s="158"/>
      <c r="REY228" s="158"/>
      <c r="REZ228" s="158"/>
      <c r="RFA228" s="158"/>
      <c r="RFB228" s="158"/>
      <c r="RFC228" s="158"/>
      <c r="RFD228" s="158"/>
      <c r="RFE228" s="158"/>
      <c r="RFF228" s="158"/>
      <c r="RFG228" s="158"/>
      <c r="RFH228" s="158"/>
      <c r="RFI228" s="158"/>
      <c r="RFJ228" s="158"/>
      <c r="RFK228" s="158"/>
      <c r="RFL228" s="158"/>
      <c r="RFM228" s="158"/>
      <c r="RFN228" s="158"/>
      <c r="RFO228" s="158"/>
      <c r="RFP228" s="158"/>
      <c r="RFQ228" s="158"/>
      <c r="RFR228" s="158"/>
      <c r="RFS228" s="158"/>
      <c r="RFT228" s="158"/>
      <c r="RFU228" s="158"/>
      <c r="RFV228" s="158"/>
      <c r="RFW228" s="158"/>
      <c r="RFX228" s="158"/>
      <c r="RFY228" s="158"/>
      <c r="RFZ228" s="158"/>
      <c r="RGA228" s="158"/>
      <c r="RGB228" s="158"/>
      <c r="RGC228" s="158"/>
      <c r="RGD228" s="158"/>
      <c r="RGE228" s="158"/>
      <c r="RGF228" s="158"/>
      <c r="RGG228" s="158"/>
      <c r="RGH228" s="158"/>
      <c r="RGI228" s="158"/>
      <c r="RGJ228" s="158"/>
      <c r="RGK228" s="158"/>
      <c r="RGL228" s="158"/>
      <c r="RGM228" s="158"/>
      <c r="RGN228" s="158"/>
      <c r="RGO228" s="158"/>
      <c r="RGP228" s="158"/>
      <c r="RGQ228" s="158"/>
      <c r="RGR228" s="158"/>
      <c r="RGS228" s="158"/>
      <c r="RGT228" s="158"/>
      <c r="RGU228" s="158"/>
      <c r="RGV228" s="158"/>
      <c r="RGW228" s="158"/>
      <c r="RGX228" s="158"/>
      <c r="RGY228" s="158"/>
      <c r="RGZ228" s="158"/>
      <c r="RHA228" s="158"/>
      <c r="RHB228" s="158"/>
      <c r="RHC228" s="158"/>
      <c r="RHD228" s="158"/>
      <c r="RHE228" s="158"/>
      <c r="RHF228" s="158"/>
      <c r="RHG228" s="158"/>
      <c r="RHH228" s="158"/>
      <c r="RHI228" s="158"/>
      <c r="RHJ228" s="158"/>
      <c r="RHK228" s="158"/>
      <c r="RHL228" s="158"/>
      <c r="RHM228" s="158"/>
      <c r="RHN228" s="158"/>
      <c r="RHO228" s="158"/>
      <c r="RHP228" s="158"/>
      <c r="RHQ228" s="158"/>
      <c r="RHR228" s="158"/>
      <c r="RHS228" s="158"/>
      <c r="RHT228" s="158"/>
      <c r="RHU228" s="158"/>
      <c r="RHV228" s="158"/>
      <c r="RHW228" s="158"/>
      <c r="RHX228" s="158"/>
      <c r="RHY228" s="158"/>
      <c r="RHZ228" s="158"/>
      <c r="RIA228" s="158"/>
      <c r="RIB228" s="158"/>
      <c r="RIC228" s="158"/>
      <c r="RID228" s="158"/>
      <c r="RIE228" s="158"/>
      <c r="RIF228" s="158"/>
      <c r="RIG228" s="158"/>
      <c r="RIH228" s="158"/>
      <c r="RII228" s="158"/>
      <c r="RIJ228" s="158"/>
      <c r="RIK228" s="158"/>
      <c r="RIL228" s="158"/>
      <c r="RIM228" s="158"/>
      <c r="RIN228" s="158"/>
      <c r="RIO228" s="158"/>
      <c r="RIP228" s="158"/>
      <c r="RIQ228" s="158"/>
      <c r="RIR228" s="158"/>
      <c r="RIS228" s="158"/>
      <c r="RIT228" s="158"/>
      <c r="RIU228" s="158"/>
      <c r="RIV228" s="158"/>
      <c r="RIW228" s="158"/>
      <c r="RIX228" s="158"/>
      <c r="RIY228" s="158"/>
      <c r="RIZ228" s="158"/>
      <c r="RJA228" s="158"/>
      <c r="RJB228" s="158"/>
      <c r="RJC228" s="158"/>
      <c r="RJD228" s="158"/>
      <c r="RJE228" s="158"/>
      <c r="RJF228" s="158"/>
      <c r="RJG228" s="158"/>
      <c r="RJH228" s="158"/>
      <c r="RJI228" s="158"/>
      <c r="RJJ228" s="158"/>
      <c r="RJK228" s="158"/>
      <c r="RJL228" s="158"/>
      <c r="RJM228" s="158"/>
      <c r="RJN228" s="158"/>
      <c r="RJO228" s="158"/>
      <c r="RJP228" s="158"/>
      <c r="RJQ228" s="158"/>
      <c r="RJR228" s="158"/>
      <c r="RJS228" s="158"/>
      <c r="RJT228" s="158"/>
      <c r="RJU228" s="158"/>
      <c r="RJV228" s="158"/>
      <c r="RJW228" s="158"/>
      <c r="RJX228" s="158"/>
      <c r="RJY228" s="158"/>
      <c r="RJZ228" s="158"/>
      <c r="RKA228" s="158"/>
      <c r="RKB228" s="158"/>
      <c r="RKC228" s="158"/>
      <c r="RKD228" s="158"/>
      <c r="RKE228" s="158"/>
      <c r="RKF228" s="158"/>
      <c r="RKG228" s="158"/>
      <c r="RKH228" s="158"/>
      <c r="RKI228" s="158"/>
      <c r="RKJ228" s="158"/>
      <c r="RKK228" s="158"/>
      <c r="RKL228" s="158"/>
      <c r="RKM228" s="158"/>
      <c r="RKN228" s="158"/>
      <c r="RKO228" s="158"/>
      <c r="RKP228" s="158"/>
      <c r="RKQ228" s="158"/>
      <c r="RKR228" s="158"/>
      <c r="RKS228" s="158"/>
      <c r="RKT228" s="158"/>
      <c r="RKU228" s="158"/>
      <c r="RKV228" s="158"/>
      <c r="RKW228" s="158"/>
      <c r="RKX228" s="158"/>
      <c r="RKY228" s="158"/>
      <c r="RKZ228" s="158"/>
      <c r="RLA228" s="158"/>
      <c r="RLB228" s="158"/>
      <c r="RLC228" s="158"/>
      <c r="RLD228" s="158"/>
      <c r="RLE228" s="158"/>
      <c r="RLF228" s="158"/>
      <c r="RLG228" s="158"/>
      <c r="RLH228" s="158"/>
      <c r="RLI228" s="158"/>
      <c r="RLJ228" s="158"/>
      <c r="RLK228" s="158"/>
      <c r="RLL228" s="158"/>
      <c r="RLM228" s="158"/>
      <c r="RLN228" s="158"/>
      <c r="RLO228" s="158"/>
      <c r="RLP228" s="158"/>
      <c r="RLQ228" s="158"/>
      <c r="RLR228" s="158"/>
      <c r="RLS228" s="158"/>
      <c r="RLT228" s="158"/>
      <c r="RLU228" s="158"/>
      <c r="RLV228" s="158"/>
      <c r="RLW228" s="158"/>
      <c r="RLX228" s="158"/>
      <c r="RLY228" s="158"/>
      <c r="RLZ228" s="158"/>
      <c r="RMA228" s="158"/>
      <c r="RMB228" s="158"/>
      <c r="RMC228" s="158"/>
      <c r="RMD228" s="158"/>
      <c r="RME228" s="158"/>
      <c r="RMF228" s="158"/>
      <c r="RMG228" s="158"/>
      <c r="RMH228" s="158"/>
      <c r="RMI228" s="158"/>
      <c r="RMJ228" s="158"/>
      <c r="RMK228" s="158"/>
      <c r="RML228" s="158"/>
      <c r="RMM228" s="158"/>
      <c r="RMN228" s="158"/>
      <c r="RMO228" s="158"/>
      <c r="RMP228" s="158"/>
      <c r="RMQ228" s="158"/>
      <c r="RMR228" s="158"/>
      <c r="RMS228" s="158"/>
      <c r="RMT228" s="158"/>
      <c r="RMU228" s="158"/>
      <c r="RMV228" s="158"/>
      <c r="RMW228" s="158"/>
      <c r="RMX228" s="158"/>
      <c r="RMY228" s="158"/>
      <c r="RMZ228" s="158"/>
      <c r="RNA228" s="158"/>
      <c r="RNB228" s="158"/>
      <c r="RNC228" s="158"/>
      <c r="RND228" s="158"/>
      <c r="RNE228" s="158"/>
      <c r="RNF228" s="158"/>
      <c r="RNG228" s="158"/>
      <c r="RNH228" s="158"/>
      <c r="RNI228" s="158"/>
      <c r="RNJ228" s="158"/>
      <c r="RNK228" s="158"/>
      <c r="RNL228" s="158"/>
      <c r="RNM228" s="158"/>
      <c r="RNN228" s="158"/>
      <c r="RNO228" s="158"/>
      <c r="RNP228" s="158"/>
      <c r="RNQ228" s="158"/>
      <c r="RNR228" s="158"/>
      <c r="RNS228" s="158"/>
      <c r="RNT228" s="158"/>
      <c r="RNU228" s="158"/>
      <c r="RNV228" s="158"/>
      <c r="RNW228" s="158"/>
      <c r="RNX228" s="158"/>
      <c r="RNY228" s="158"/>
      <c r="RNZ228" s="158"/>
      <c r="ROA228" s="158"/>
      <c r="ROB228" s="158"/>
      <c r="ROC228" s="158"/>
      <c r="ROD228" s="158"/>
      <c r="ROE228" s="158"/>
      <c r="ROF228" s="158"/>
      <c r="ROG228" s="158"/>
      <c r="ROH228" s="158"/>
      <c r="ROI228" s="158"/>
      <c r="ROJ228" s="158"/>
      <c r="ROK228" s="158"/>
      <c r="ROL228" s="158"/>
      <c r="ROM228" s="158"/>
      <c r="RON228" s="158"/>
      <c r="ROO228" s="158"/>
      <c r="ROP228" s="158"/>
      <c r="ROQ228" s="158"/>
      <c r="ROR228" s="158"/>
      <c r="ROS228" s="158"/>
      <c r="ROT228" s="158"/>
      <c r="ROU228" s="158"/>
      <c r="ROV228" s="158"/>
      <c r="ROW228" s="158"/>
      <c r="ROX228" s="158"/>
      <c r="ROY228" s="158"/>
      <c r="ROZ228" s="158"/>
      <c r="RPA228" s="158"/>
      <c r="RPB228" s="158"/>
      <c r="RPC228" s="158"/>
      <c r="RPD228" s="158"/>
      <c r="RPE228" s="158"/>
      <c r="RPF228" s="158"/>
      <c r="RPG228" s="158"/>
      <c r="RPH228" s="158"/>
      <c r="RPI228" s="158"/>
      <c r="RPJ228" s="158"/>
      <c r="RPK228" s="158"/>
      <c r="RPL228" s="158"/>
      <c r="RPM228" s="158"/>
      <c r="RPN228" s="158"/>
      <c r="RPO228" s="158"/>
      <c r="RPP228" s="158"/>
      <c r="RPQ228" s="158"/>
      <c r="RPR228" s="158"/>
      <c r="RPS228" s="158"/>
      <c r="RPT228" s="158"/>
      <c r="RPU228" s="158"/>
      <c r="RPV228" s="158"/>
      <c r="RPW228" s="158"/>
      <c r="RPX228" s="158"/>
      <c r="RPY228" s="158"/>
      <c r="RPZ228" s="158"/>
      <c r="RQA228" s="158"/>
      <c r="RQB228" s="158"/>
      <c r="RQC228" s="158"/>
      <c r="RQD228" s="158"/>
      <c r="RQE228" s="158"/>
      <c r="RQF228" s="158"/>
      <c r="RQG228" s="158"/>
      <c r="RQH228" s="158"/>
      <c r="RQI228" s="158"/>
      <c r="RQJ228" s="158"/>
      <c r="RQK228" s="158"/>
      <c r="RQL228" s="158"/>
      <c r="RQM228" s="158"/>
      <c r="RQN228" s="158"/>
      <c r="RQO228" s="158"/>
      <c r="RQP228" s="158"/>
      <c r="RQQ228" s="158"/>
      <c r="RQR228" s="158"/>
      <c r="RQS228" s="158"/>
      <c r="RQT228" s="158"/>
      <c r="RQU228" s="158"/>
      <c r="RQV228" s="158"/>
      <c r="RQW228" s="158"/>
      <c r="RQX228" s="158"/>
      <c r="RQY228" s="158"/>
      <c r="RQZ228" s="158"/>
      <c r="RRA228" s="158"/>
      <c r="RRB228" s="158"/>
      <c r="RRC228" s="158"/>
      <c r="RRD228" s="158"/>
      <c r="RRE228" s="158"/>
      <c r="RRF228" s="158"/>
      <c r="RRG228" s="158"/>
      <c r="RRH228" s="158"/>
      <c r="RRI228" s="158"/>
      <c r="RRJ228" s="158"/>
      <c r="RRK228" s="158"/>
      <c r="RRL228" s="158"/>
      <c r="RRM228" s="158"/>
      <c r="RRN228" s="158"/>
      <c r="RRO228" s="158"/>
      <c r="RRP228" s="158"/>
      <c r="RRQ228" s="158"/>
      <c r="RRR228" s="158"/>
      <c r="RRS228" s="158"/>
      <c r="RRT228" s="158"/>
      <c r="RRU228" s="158"/>
      <c r="RRV228" s="158"/>
      <c r="RRW228" s="158"/>
      <c r="RRX228" s="158"/>
      <c r="RRY228" s="158"/>
      <c r="RRZ228" s="158"/>
      <c r="RSA228" s="158"/>
      <c r="RSB228" s="158"/>
      <c r="RSC228" s="158"/>
      <c r="RSD228" s="158"/>
      <c r="RSE228" s="158"/>
      <c r="RSF228" s="158"/>
      <c r="RSG228" s="158"/>
      <c r="RSH228" s="158"/>
      <c r="RSI228" s="158"/>
      <c r="RSJ228" s="158"/>
      <c r="RSK228" s="158"/>
      <c r="RSL228" s="158"/>
      <c r="RSM228" s="158"/>
      <c r="RSN228" s="158"/>
      <c r="RSO228" s="158"/>
      <c r="RSP228" s="158"/>
      <c r="RSQ228" s="158"/>
      <c r="RSR228" s="158"/>
      <c r="RSS228" s="158"/>
      <c r="RST228" s="158"/>
      <c r="RSU228" s="158"/>
      <c r="RSV228" s="158"/>
      <c r="RSW228" s="158"/>
      <c r="RSX228" s="158"/>
      <c r="RSY228" s="158"/>
      <c r="RSZ228" s="158"/>
      <c r="RTA228" s="158"/>
      <c r="RTB228" s="158"/>
      <c r="RTC228" s="158"/>
      <c r="RTD228" s="158"/>
      <c r="RTE228" s="158"/>
      <c r="RTF228" s="158"/>
      <c r="RTG228" s="158"/>
      <c r="RTH228" s="158"/>
      <c r="RTI228" s="158"/>
      <c r="RTJ228" s="158"/>
      <c r="RTK228" s="158"/>
      <c r="RTL228" s="158"/>
      <c r="RTM228" s="158"/>
      <c r="RTN228" s="158"/>
      <c r="RTO228" s="158"/>
      <c r="RTP228" s="158"/>
      <c r="RTQ228" s="158"/>
      <c r="RTR228" s="158"/>
      <c r="RTS228" s="158"/>
      <c r="RTT228" s="158"/>
      <c r="RTU228" s="158"/>
      <c r="RTV228" s="158"/>
      <c r="RTW228" s="158"/>
      <c r="RTX228" s="158"/>
      <c r="RTY228" s="158"/>
      <c r="RTZ228" s="158"/>
      <c r="RUA228" s="158"/>
      <c r="RUB228" s="158"/>
      <c r="RUC228" s="158"/>
      <c r="RUD228" s="158"/>
      <c r="RUE228" s="158"/>
      <c r="RUF228" s="158"/>
      <c r="RUG228" s="158"/>
      <c r="RUH228" s="158"/>
      <c r="RUI228" s="158"/>
      <c r="RUJ228" s="158"/>
      <c r="RUK228" s="158"/>
      <c r="RUL228" s="158"/>
      <c r="RUM228" s="158"/>
      <c r="RUN228" s="158"/>
      <c r="RUO228" s="158"/>
      <c r="RUP228" s="158"/>
      <c r="RUQ228" s="158"/>
      <c r="RUR228" s="158"/>
      <c r="RUS228" s="158"/>
      <c r="RUT228" s="158"/>
      <c r="RUU228" s="158"/>
      <c r="RUV228" s="158"/>
      <c r="RUW228" s="158"/>
      <c r="RUX228" s="158"/>
      <c r="RUY228" s="158"/>
      <c r="RUZ228" s="158"/>
      <c r="RVA228" s="158"/>
      <c r="RVB228" s="158"/>
      <c r="RVC228" s="158"/>
      <c r="RVD228" s="158"/>
      <c r="RVE228" s="158"/>
      <c r="RVF228" s="158"/>
      <c r="RVG228" s="158"/>
      <c r="RVH228" s="158"/>
      <c r="RVI228" s="158"/>
      <c r="RVJ228" s="158"/>
      <c r="RVK228" s="158"/>
      <c r="RVL228" s="158"/>
      <c r="RVM228" s="158"/>
      <c r="RVN228" s="158"/>
      <c r="RVO228" s="158"/>
      <c r="RVP228" s="158"/>
      <c r="RVQ228" s="158"/>
      <c r="RVR228" s="158"/>
      <c r="RVS228" s="158"/>
      <c r="RVT228" s="158"/>
      <c r="RVU228" s="158"/>
      <c r="RVV228" s="158"/>
      <c r="RVW228" s="158"/>
      <c r="RVX228" s="158"/>
      <c r="RVY228" s="158"/>
      <c r="RVZ228" s="158"/>
      <c r="RWA228" s="158"/>
      <c r="RWB228" s="158"/>
      <c r="RWC228" s="158"/>
      <c r="RWD228" s="158"/>
      <c r="RWE228" s="158"/>
      <c r="RWF228" s="158"/>
      <c r="RWG228" s="158"/>
      <c r="RWH228" s="158"/>
      <c r="RWI228" s="158"/>
      <c r="RWJ228" s="158"/>
      <c r="RWK228" s="158"/>
      <c r="RWL228" s="158"/>
      <c r="RWM228" s="158"/>
      <c r="RWN228" s="158"/>
      <c r="RWO228" s="158"/>
      <c r="RWP228" s="158"/>
      <c r="RWQ228" s="158"/>
      <c r="RWR228" s="158"/>
      <c r="RWS228" s="158"/>
      <c r="RWT228" s="158"/>
      <c r="RWU228" s="158"/>
      <c r="RWV228" s="158"/>
      <c r="RWW228" s="158"/>
      <c r="RWX228" s="158"/>
      <c r="RWY228" s="158"/>
      <c r="RWZ228" s="158"/>
      <c r="RXA228" s="158"/>
      <c r="RXB228" s="158"/>
      <c r="RXC228" s="158"/>
      <c r="RXD228" s="158"/>
      <c r="RXE228" s="158"/>
      <c r="RXF228" s="158"/>
      <c r="RXG228" s="158"/>
      <c r="RXH228" s="158"/>
      <c r="RXI228" s="158"/>
      <c r="RXJ228" s="158"/>
      <c r="RXK228" s="158"/>
      <c r="RXL228" s="158"/>
      <c r="RXM228" s="158"/>
      <c r="RXN228" s="158"/>
      <c r="RXO228" s="158"/>
      <c r="RXP228" s="158"/>
      <c r="RXQ228" s="158"/>
      <c r="RXR228" s="158"/>
      <c r="RXS228" s="158"/>
      <c r="RXT228" s="158"/>
      <c r="RXU228" s="158"/>
      <c r="RXV228" s="158"/>
      <c r="RXW228" s="158"/>
      <c r="RXX228" s="158"/>
      <c r="RXY228" s="158"/>
      <c r="RXZ228" s="158"/>
      <c r="RYA228" s="158"/>
      <c r="RYB228" s="158"/>
      <c r="RYC228" s="158"/>
      <c r="RYD228" s="158"/>
      <c r="RYE228" s="158"/>
      <c r="RYF228" s="158"/>
      <c r="RYG228" s="158"/>
      <c r="RYH228" s="158"/>
      <c r="RYI228" s="158"/>
      <c r="RYJ228" s="158"/>
      <c r="RYK228" s="158"/>
      <c r="RYL228" s="158"/>
      <c r="RYM228" s="158"/>
      <c r="RYN228" s="158"/>
      <c r="RYO228" s="158"/>
      <c r="RYP228" s="158"/>
      <c r="RYQ228" s="158"/>
      <c r="RYR228" s="158"/>
      <c r="RYS228" s="158"/>
      <c r="RYT228" s="158"/>
      <c r="RYU228" s="158"/>
      <c r="RYV228" s="158"/>
      <c r="RYW228" s="158"/>
      <c r="RYX228" s="158"/>
      <c r="RYY228" s="158"/>
      <c r="RYZ228" s="158"/>
      <c r="RZA228" s="158"/>
      <c r="RZB228" s="158"/>
      <c r="RZC228" s="158"/>
      <c r="RZD228" s="158"/>
      <c r="RZE228" s="158"/>
      <c r="RZF228" s="158"/>
      <c r="RZG228" s="158"/>
      <c r="RZH228" s="158"/>
      <c r="RZI228" s="158"/>
      <c r="RZJ228" s="158"/>
      <c r="RZK228" s="158"/>
      <c r="RZL228" s="158"/>
      <c r="RZM228" s="158"/>
      <c r="RZN228" s="158"/>
      <c r="RZO228" s="158"/>
      <c r="RZP228" s="158"/>
      <c r="RZQ228" s="158"/>
      <c r="RZR228" s="158"/>
      <c r="RZS228" s="158"/>
      <c r="RZT228" s="158"/>
      <c r="RZU228" s="158"/>
      <c r="RZV228" s="158"/>
      <c r="RZW228" s="158"/>
      <c r="RZX228" s="158"/>
      <c r="RZY228" s="158"/>
      <c r="RZZ228" s="158"/>
      <c r="SAA228" s="158"/>
      <c r="SAB228" s="158"/>
      <c r="SAC228" s="158"/>
      <c r="SAD228" s="158"/>
      <c r="SAE228" s="158"/>
      <c r="SAF228" s="158"/>
      <c r="SAG228" s="158"/>
      <c r="SAH228" s="158"/>
      <c r="SAI228" s="158"/>
      <c r="SAJ228" s="158"/>
      <c r="SAK228" s="158"/>
      <c r="SAL228" s="158"/>
      <c r="SAM228" s="158"/>
      <c r="SAN228" s="158"/>
      <c r="SAO228" s="158"/>
      <c r="SAP228" s="158"/>
      <c r="SAQ228" s="158"/>
      <c r="SAR228" s="158"/>
      <c r="SAS228" s="158"/>
      <c r="SAT228" s="158"/>
      <c r="SAU228" s="158"/>
      <c r="SAV228" s="158"/>
      <c r="SAW228" s="158"/>
      <c r="SAX228" s="158"/>
      <c r="SAY228" s="158"/>
      <c r="SAZ228" s="158"/>
      <c r="SBA228" s="158"/>
      <c r="SBB228" s="158"/>
      <c r="SBC228" s="158"/>
      <c r="SBD228" s="158"/>
      <c r="SBE228" s="158"/>
      <c r="SBF228" s="158"/>
      <c r="SBG228" s="158"/>
      <c r="SBH228" s="158"/>
      <c r="SBI228" s="158"/>
      <c r="SBJ228" s="158"/>
      <c r="SBK228" s="158"/>
      <c r="SBL228" s="158"/>
      <c r="SBM228" s="158"/>
      <c r="SBN228" s="158"/>
      <c r="SBO228" s="158"/>
      <c r="SBP228" s="158"/>
      <c r="SBQ228" s="158"/>
      <c r="SBR228" s="158"/>
      <c r="SBS228" s="158"/>
      <c r="SBT228" s="158"/>
      <c r="SBU228" s="158"/>
      <c r="SBV228" s="158"/>
      <c r="SBW228" s="158"/>
      <c r="SBX228" s="158"/>
      <c r="SBY228" s="158"/>
      <c r="SBZ228" s="158"/>
      <c r="SCA228" s="158"/>
      <c r="SCB228" s="158"/>
      <c r="SCC228" s="158"/>
      <c r="SCD228" s="158"/>
      <c r="SCE228" s="158"/>
      <c r="SCF228" s="158"/>
      <c r="SCG228" s="158"/>
      <c r="SCH228" s="158"/>
      <c r="SCI228" s="158"/>
      <c r="SCJ228" s="158"/>
      <c r="SCK228" s="158"/>
      <c r="SCL228" s="158"/>
      <c r="SCM228" s="158"/>
      <c r="SCN228" s="158"/>
      <c r="SCO228" s="158"/>
      <c r="SCP228" s="158"/>
      <c r="SCQ228" s="158"/>
      <c r="SCR228" s="158"/>
      <c r="SCS228" s="158"/>
      <c r="SCT228" s="158"/>
      <c r="SCU228" s="158"/>
      <c r="SCV228" s="158"/>
      <c r="SCW228" s="158"/>
      <c r="SCX228" s="158"/>
      <c r="SCY228" s="158"/>
      <c r="SCZ228" s="158"/>
      <c r="SDA228" s="158"/>
      <c r="SDB228" s="158"/>
      <c r="SDC228" s="158"/>
      <c r="SDD228" s="158"/>
      <c r="SDE228" s="158"/>
      <c r="SDF228" s="158"/>
      <c r="SDG228" s="158"/>
      <c r="SDH228" s="158"/>
      <c r="SDI228" s="158"/>
      <c r="SDJ228" s="158"/>
      <c r="SDK228" s="158"/>
      <c r="SDL228" s="158"/>
      <c r="SDM228" s="158"/>
      <c r="SDN228" s="158"/>
      <c r="SDO228" s="158"/>
      <c r="SDP228" s="158"/>
      <c r="SDQ228" s="158"/>
      <c r="SDR228" s="158"/>
      <c r="SDS228" s="158"/>
      <c r="SDT228" s="158"/>
      <c r="SDU228" s="158"/>
      <c r="SDV228" s="158"/>
      <c r="SDW228" s="158"/>
      <c r="SDX228" s="158"/>
      <c r="SDY228" s="158"/>
      <c r="SDZ228" s="158"/>
      <c r="SEA228" s="158"/>
      <c r="SEB228" s="158"/>
      <c r="SEC228" s="158"/>
      <c r="SED228" s="158"/>
      <c r="SEE228" s="158"/>
      <c r="SEF228" s="158"/>
      <c r="SEG228" s="158"/>
      <c r="SEH228" s="158"/>
      <c r="SEI228" s="158"/>
      <c r="SEJ228" s="158"/>
      <c r="SEK228" s="158"/>
      <c r="SEL228" s="158"/>
      <c r="SEM228" s="158"/>
      <c r="SEN228" s="158"/>
      <c r="SEO228" s="158"/>
      <c r="SEP228" s="158"/>
      <c r="SEQ228" s="158"/>
      <c r="SER228" s="158"/>
      <c r="SES228" s="158"/>
      <c r="SET228" s="158"/>
      <c r="SEU228" s="158"/>
      <c r="SEV228" s="158"/>
      <c r="SEW228" s="158"/>
      <c r="SEX228" s="158"/>
      <c r="SEY228" s="158"/>
      <c r="SEZ228" s="158"/>
      <c r="SFA228" s="158"/>
      <c r="SFB228" s="158"/>
      <c r="SFC228" s="158"/>
      <c r="SFD228" s="158"/>
      <c r="SFE228" s="158"/>
      <c r="SFF228" s="158"/>
      <c r="SFG228" s="158"/>
      <c r="SFH228" s="158"/>
      <c r="SFI228" s="158"/>
      <c r="SFJ228" s="158"/>
      <c r="SFK228" s="158"/>
      <c r="SFL228" s="158"/>
      <c r="SFM228" s="158"/>
      <c r="SFN228" s="158"/>
      <c r="SFO228" s="158"/>
      <c r="SFP228" s="158"/>
      <c r="SFQ228" s="158"/>
      <c r="SFR228" s="158"/>
      <c r="SFS228" s="158"/>
      <c r="SFT228" s="158"/>
      <c r="SFU228" s="158"/>
      <c r="SFV228" s="158"/>
      <c r="SFW228" s="158"/>
      <c r="SFX228" s="158"/>
      <c r="SFY228" s="158"/>
      <c r="SFZ228" s="158"/>
      <c r="SGA228" s="158"/>
      <c r="SGB228" s="158"/>
      <c r="SGC228" s="158"/>
      <c r="SGD228" s="158"/>
      <c r="SGE228" s="158"/>
      <c r="SGF228" s="158"/>
      <c r="SGG228" s="158"/>
      <c r="SGH228" s="158"/>
      <c r="SGI228" s="158"/>
      <c r="SGJ228" s="158"/>
      <c r="SGK228" s="158"/>
      <c r="SGL228" s="158"/>
      <c r="SGM228" s="158"/>
      <c r="SGN228" s="158"/>
      <c r="SGO228" s="158"/>
      <c r="SGP228" s="158"/>
      <c r="SGQ228" s="158"/>
      <c r="SGR228" s="158"/>
      <c r="SGS228" s="158"/>
      <c r="SGT228" s="158"/>
      <c r="SGU228" s="158"/>
      <c r="SGV228" s="158"/>
      <c r="SGW228" s="158"/>
      <c r="SGX228" s="158"/>
      <c r="SGY228" s="158"/>
      <c r="SGZ228" s="158"/>
      <c r="SHA228" s="158"/>
      <c r="SHB228" s="158"/>
      <c r="SHC228" s="158"/>
      <c r="SHD228" s="158"/>
      <c r="SHE228" s="158"/>
      <c r="SHF228" s="158"/>
      <c r="SHG228" s="158"/>
      <c r="SHH228" s="158"/>
      <c r="SHI228" s="158"/>
      <c r="SHJ228" s="158"/>
      <c r="SHK228" s="158"/>
      <c r="SHL228" s="158"/>
      <c r="SHM228" s="158"/>
      <c r="SHN228" s="158"/>
      <c r="SHO228" s="158"/>
      <c r="SHP228" s="158"/>
      <c r="SHQ228" s="158"/>
      <c r="SHR228" s="158"/>
      <c r="SHS228" s="158"/>
      <c r="SHT228" s="158"/>
      <c r="SHU228" s="158"/>
      <c r="SHV228" s="158"/>
      <c r="SHW228" s="158"/>
      <c r="SHX228" s="158"/>
      <c r="SHY228" s="158"/>
      <c r="SHZ228" s="158"/>
      <c r="SIA228" s="158"/>
      <c r="SIB228" s="158"/>
      <c r="SIC228" s="158"/>
      <c r="SID228" s="158"/>
      <c r="SIE228" s="158"/>
      <c r="SIF228" s="158"/>
      <c r="SIG228" s="158"/>
      <c r="SIH228" s="158"/>
      <c r="SII228" s="158"/>
      <c r="SIJ228" s="158"/>
      <c r="SIK228" s="158"/>
      <c r="SIL228" s="158"/>
      <c r="SIM228" s="158"/>
      <c r="SIN228" s="158"/>
      <c r="SIO228" s="158"/>
      <c r="SIP228" s="158"/>
      <c r="SIQ228" s="158"/>
      <c r="SIR228" s="158"/>
      <c r="SIS228" s="158"/>
      <c r="SIT228" s="158"/>
      <c r="SIU228" s="158"/>
      <c r="SIV228" s="158"/>
      <c r="SIW228" s="158"/>
      <c r="SIX228" s="158"/>
      <c r="SIY228" s="158"/>
      <c r="SIZ228" s="158"/>
      <c r="SJA228" s="158"/>
      <c r="SJB228" s="158"/>
      <c r="SJC228" s="158"/>
      <c r="SJD228" s="158"/>
      <c r="SJE228" s="158"/>
      <c r="SJF228" s="158"/>
      <c r="SJG228" s="158"/>
      <c r="SJH228" s="158"/>
      <c r="SJI228" s="158"/>
      <c r="SJJ228" s="158"/>
      <c r="SJK228" s="158"/>
      <c r="SJL228" s="158"/>
      <c r="SJM228" s="158"/>
      <c r="SJN228" s="158"/>
      <c r="SJO228" s="158"/>
      <c r="SJP228" s="158"/>
      <c r="SJQ228" s="158"/>
      <c r="SJR228" s="158"/>
      <c r="SJS228" s="158"/>
      <c r="SJT228" s="158"/>
      <c r="SJU228" s="158"/>
      <c r="SJV228" s="158"/>
      <c r="SJW228" s="158"/>
      <c r="SJX228" s="158"/>
      <c r="SJY228" s="158"/>
      <c r="SJZ228" s="158"/>
      <c r="SKA228" s="158"/>
      <c r="SKB228" s="158"/>
      <c r="SKC228" s="158"/>
      <c r="SKD228" s="158"/>
      <c r="SKE228" s="158"/>
      <c r="SKF228" s="158"/>
      <c r="SKG228" s="158"/>
      <c r="SKH228" s="158"/>
      <c r="SKI228" s="158"/>
      <c r="SKJ228" s="158"/>
      <c r="SKK228" s="158"/>
      <c r="SKL228" s="158"/>
      <c r="SKM228" s="158"/>
      <c r="SKN228" s="158"/>
      <c r="SKO228" s="158"/>
      <c r="SKP228" s="158"/>
      <c r="SKQ228" s="158"/>
      <c r="SKR228" s="158"/>
      <c r="SKS228" s="158"/>
      <c r="SKT228" s="158"/>
      <c r="SKU228" s="158"/>
      <c r="SKV228" s="158"/>
      <c r="SKW228" s="158"/>
      <c r="SKX228" s="158"/>
      <c r="SKY228" s="158"/>
      <c r="SKZ228" s="158"/>
      <c r="SLA228" s="158"/>
      <c r="SLB228" s="158"/>
      <c r="SLC228" s="158"/>
      <c r="SLD228" s="158"/>
      <c r="SLE228" s="158"/>
      <c r="SLF228" s="158"/>
      <c r="SLG228" s="158"/>
      <c r="SLH228" s="158"/>
      <c r="SLI228" s="158"/>
      <c r="SLJ228" s="158"/>
      <c r="SLK228" s="158"/>
      <c r="SLL228" s="158"/>
      <c r="SLM228" s="158"/>
      <c r="SLN228" s="158"/>
      <c r="SLO228" s="158"/>
      <c r="SLP228" s="158"/>
      <c r="SLQ228" s="158"/>
      <c r="SLR228" s="158"/>
      <c r="SLS228" s="158"/>
      <c r="SLT228" s="158"/>
      <c r="SLU228" s="158"/>
      <c r="SLV228" s="158"/>
      <c r="SLW228" s="158"/>
      <c r="SLX228" s="158"/>
      <c r="SLY228" s="158"/>
      <c r="SLZ228" s="158"/>
      <c r="SMA228" s="158"/>
      <c r="SMB228" s="158"/>
      <c r="SMC228" s="158"/>
      <c r="SMD228" s="158"/>
      <c r="SME228" s="158"/>
      <c r="SMF228" s="158"/>
      <c r="SMG228" s="158"/>
      <c r="SMH228" s="158"/>
      <c r="SMI228" s="158"/>
      <c r="SMJ228" s="158"/>
      <c r="SMK228" s="158"/>
      <c r="SML228" s="158"/>
      <c r="SMM228" s="158"/>
      <c r="SMN228" s="158"/>
      <c r="SMO228" s="158"/>
      <c r="SMP228" s="158"/>
      <c r="SMQ228" s="158"/>
      <c r="SMR228" s="158"/>
      <c r="SMS228" s="158"/>
      <c r="SMT228" s="158"/>
      <c r="SMU228" s="158"/>
      <c r="SMV228" s="158"/>
      <c r="SMW228" s="158"/>
      <c r="SMX228" s="158"/>
      <c r="SMY228" s="158"/>
      <c r="SMZ228" s="158"/>
      <c r="SNA228" s="158"/>
      <c r="SNB228" s="158"/>
      <c r="SNC228" s="158"/>
      <c r="SND228" s="158"/>
      <c r="SNE228" s="158"/>
      <c r="SNF228" s="158"/>
      <c r="SNG228" s="158"/>
      <c r="SNH228" s="158"/>
      <c r="SNI228" s="158"/>
      <c r="SNJ228" s="158"/>
      <c r="SNK228" s="158"/>
      <c r="SNL228" s="158"/>
      <c r="SNM228" s="158"/>
      <c r="SNN228" s="158"/>
      <c r="SNO228" s="158"/>
      <c r="SNP228" s="158"/>
      <c r="SNQ228" s="158"/>
      <c r="SNR228" s="158"/>
      <c r="SNS228" s="158"/>
      <c r="SNT228" s="158"/>
      <c r="SNU228" s="158"/>
      <c r="SNV228" s="158"/>
      <c r="SNW228" s="158"/>
      <c r="SNX228" s="158"/>
      <c r="SNY228" s="158"/>
      <c r="SNZ228" s="158"/>
      <c r="SOA228" s="158"/>
      <c r="SOB228" s="158"/>
      <c r="SOC228" s="158"/>
      <c r="SOD228" s="158"/>
      <c r="SOE228" s="158"/>
      <c r="SOF228" s="158"/>
      <c r="SOG228" s="158"/>
      <c r="SOH228" s="158"/>
      <c r="SOI228" s="158"/>
      <c r="SOJ228" s="158"/>
      <c r="SOK228" s="158"/>
      <c r="SOL228" s="158"/>
      <c r="SOM228" s="158"/>
      <c r="SON228" s="158"/>
      <c r="SOO228" s="158"/>
      <c r="SOP228" s="158"/>
      <c r="SOQ228" s="158"/>
      <c r="SOR228" s="158"/>
      <c r="SOS228" s="158"/>
      <c r="SOT228" s="158"/>
      <c r="SOU228" s="158"/>
      <c r="SOV228" s="158"/>
      <c r="SOW228" s="158"/>
      <c r="SOX228" s="158"/>
      <c r="SOY228" s="158"/>
      <c r="SOZ228" s="158"/>
      <c r="SPA228" s="158"/>
      <c r="SPB228" s="158"/>
      <c r="SPC228" s="158"/>
      <c r="SPD228" s="158"/>
      <c r="SPE228" s="158"/>
      <c r="SPF228" s="158"/>
      <c r="SPG228" s="158"/>
      <c r="SPH228" s="158"/>
      <c r="SPI228" s="158"/>
      <c r="SPJ228" s="158"/>
      <c r="SPK228" s="158"/>
      <c r="SPL228" s="158"/>
      <c r="SPM228" s="158"/>
      <c r="SPN228" s="158"/>
      <c r="SPO228" s="158"/>
      <c r="SPP228" s="158"/>
      <c r="SPQ228" s="158"/>
      <c r="SPR228" s="158"/>
      <c r="SPS228" s="158"/>
      <c r="SPT228" s="158"/>
      <c r="SPU228" s="158"/>
      <c r="SPV228" s="158"/>
      <c r="SPW228" s="158"/>
      <c r="SPX228" s="158"/>
      <c r="SPY228" s="158"/>
      <c r="SPZ228" s="158"/>
      <c r="SQA228" s="158"/>
      <c r="SQB228" s="158"/>
      <c r="SQC228" s="158"/>
      <c r="SQD228" s="158"/>
      <c r="SQE228" s="158"/>
      <c r="SQF228" s="158"/>
      <c r="SQG228" s="158"/>
      <c r="SQH228" s="158"/>
      <c r="SQI228" s="158"/>
      <c r="SQJ228" s="158"/>
      <c r="SQK228" s="158"/>
      <c r="SQL228" s="158"/>
      <c r="SQM228" s="158"/>
      <c r="SQN228" s="158"/>
      <c r="SQO228" s="158"/>
      <c r="SQP228" s="158"/>
      <c r="SQQ228" s="158"/>
      <c r="SQR228" s="158"/>
      <c r="SQS228" s="158"/>
      <c r="SQT228" s="158"/>
      <c r="SQU228" s="158"/>
      <c r="SQV228" s="158"/>
      <c r="SQW228" s="158"/>
      <c r="SQX228" s="158"/>
      <c r="SQY228" s="158"/>
      <c r="SQZ228" s="158"/>
      <c r="SRA228" s="158"/>
      <c r="SRB228" s="158"/>
      <c r="SRC228" s="158"/>
      <c r="SRD228" s="158"/>
      <c r="SRE228" s="158"/>
      <c r="SRF228" s="158"/>
      <c r="SRG228" s="158"/>
      <c r="SRH228" s="158"/>
      <c r="SRI228" s="158"/>
      <c r="SRJ228" s="158"/>
      <c r="SRK228" s="158"/>
      <c r="SRL228" s="158"/>
      <c r="SRM228" s="158"/>
      <c r="SRN228" s="158"/>
      <c r="SRO228" s="158"/>
      <c r="SRP228" s="158"/>
      <c r="SRQ228" s="158"/>
      <c r="SRR228" s="158"/>
      <c r="SRS228" s="158"/>
      <c r="SRT228" s="158"/>
      <c r="SRU228" s="158"/>
      <c r="SRV228" s="158"/>
      <c r="SRW228" s="158"/>
      <c r="SRX228" s="158"/>
      <c r="SRY228" s="158"/>
      <c r="SRZ228" s="158"/>
      <c r="SSA228" s="158"/>
      <c r="SSB228" s="158"/>
      <c r="SSC228" s="158"/>
      <c r="SSD228" s="158"/>
      <c r="SSE228" s="158"/>
      <c r="SSF228" s="158"/>
      <c r="SSG228" s="158"/>
      <c r="SSH228" s="158"/>
      <c r="SSI228" s="158"/>
      <c r="SSJ228" s="158"/>
      <c r="SSK228" s="158"/>
      <c r="SSL228" s="158"/>
      <c r="SSM228" s="158"/>
      <c r="SSN228" s="158"/>
      <c r="SSO228" s="158"/>
      <c r="SSP228" s="158"/>
      <c r="SSQ228" s="158"/>
      <c r="SSR228" s="158"/>
      <c r="SSS228" s="158"/>
      <c r="SST228" s="158"/>
      <c r="SSU228" s="158"/>
      <c r="SSV228" s="158"/>
      <c r="SSW228" s="158"/>
      <c r="SSX228" s="158"/>
      <c r="SSY228" s="158"/>
      <c r="SSZ228" s="158"/>
      <c r="STA228" s="158"/>
      <c r="STB228" s="158"/>
      <c r="STC228" s="158"/>
      <c r="STD228" s="158"/>
      <c r="STE228" s="158"/>
      <c r="STF228" s="158"/>
      <c r="STG228" s="158"/>
      <c r="STH228" s="158"/>
      <c r="STI228" s="158"/>
      <c r="STJ228" s="158"/>
      <c r="STK228" s="158"/>
      <c r="STL228" s="158"/>
      <c r="STM228" s="158"/>
      <c r="STN228" s="158"/>
      <c r="STO228" s="158"/>
      <c r="STP228" s="158"/>
      <c r="STQ228" s="158"/>
      <c r="STR228" s="158"/>
      <c r="STS228" s="158"/>
      <c r="STT228" s="158"/>
      <c r="STU228" s="158"/>
      <c r="STV228" s="158"/>
      <c r="STW228" s="158"/>
      <c r="STX228" s="158"/>
      <c r="STY228" s="158"/>
      <c r="STZ228" s="158"/>
      <c r="SUA228" s="158"/>
      <c r="SUB228" s="158"/>
      <c r="SUC228" s="158"/>
      <c r="SUD228" s="158"/>
      <c r="SUE228" s="158"/>
      <c r="SUF228" s="158"/>
      <c r="SUG228" s="158"/>
      <c r="SUH228" s="158"/>
      <c r="SUI228" s="158"/>
      <c r="SUJ228" s="158"/>
      <c r="SUK228" s="158"/>
      <c r="SUL228" s="158"/>
      <c r="SUM228" s="158"/>
      <c r="SUN228" s="158"/>
      <c r="SUO228" s="158"/>
      <c r="SUP228" s="158"/>
      <c r="SUQ228" s="158"/>
      <c r="SUR228" s="158"/>
      <c r="SUS228" s="158"/>
      <c r="SUT228" s="158"/>
      <c r="SUU228" s="158"/>
      <c r="SUV228" s="158"/>
      <c r="SUW228" s="158"/>
      <c r="SUX228" s="158"/>
      <c r="SUY228" s="158"/>
      <c r="SUZ228" s="158"/>
      <c r="SVA228" s="158"/>
      <c r="SVB228" s="158"/>
      <c r="SVC228" s="158"/>
      <c r="SVD228" s="158"/>
      <c r="SVE228" s="158"/>
      <c r="SVF228" s="158"/>
      <c r="SVG228" s="158"/>
      <c r="SVH228" s="158"/>
      <c r="SVI228" s="158"/>
      <c r="SVJ228" s="158"/>
      <c r="SVK228" s="158"/>
      <c r="SVL228" s="158"/>
      <c r="SVM228" s="158"/>
      <c r="SVN228" s="158"/>
      <c r="SVO228" s="158"/>
      <c r="SVP228" s="158"/>
      <c r="SVQ228" s="158"/>
      <c r="SVR228" s="158"/>
      <c r="SVS228" s="158"/>
      <c r="SVT228" s="158"/>
      <c r="SVU228" s="158"/>
      <c r="SVV228" s="158"/>
      <c r="SVW228" s="158"/>
      <c r="SVX228" s="158"/>
      <c r="SVY228" s="158"/>
      <c r="SVZ228" s="158"/>
      <c r="SWA228" s="158"/>
      <c r="SWB228" s="158"/>
      <c r="SWC228" s="158"/>
      <c r="SWD228" s="158"/>
      <c r="SWE228" s="158"/>
      <c r="SWF228" s="158"/>
      <c r="SWG228" s="158"/>
      <c r="SWH228" s="158"/>
      <c r="SWI228" s="158"/>
      <c r="SWJ228" s="158"/>
      <c r="SWK228" s="158"/>
      <c r="SWL228" s="158"/>
      <c r="SWM228" s="158"/>
      <c r="SWN228" s="158"/>
      <c r="SWO228" s="158"/>
      <c r="SWP228" s="158"/>
      <c r="SWQ228" s="158"/>
      <c r="SWR228" s="158"/>
      <c r="SWS228" s="158"/>
      <c r="SWT228" s="158"/>
      <c r="SWU228" s="158"/>
      <c r="SWV228" s="158"/>
      <c r="SWW228" s="158"/>
      <c r="SWX228" s="158"/>
      <c r="SWY228" s="158"/>
      <c r="SWZ228" s="158"/>
      <c r="SXA228" s="158"/>
      <c r="SXB228" s="158"/>
      <c r="SXC228" s="158"/>
      <c r="SXD228" s="158"/>
      <c r="SXE228" s="158"/>
      <c r="SXF228" s="158"/>
      <c r="SXG228" s="158"/>
      <c r="SXH228" s="158"/>
      <c r="SXI228" s="158"/>
      <c r="SXJ228" s="158"/>
      <c r="SXK228" s="158"/>
      <c r="SXL228" s="158"/>
      <c r="SXM228" s="158"/>
      <c r="SXN228" s="158"/>
      <c r="SXO228" s="158"/>
      <c r="SXP228" s="158"/>
      <c r="SXQ228" s="158"/>
      <c r="SXR228" s="158"/>
      <c r="SXS228" s="158"/>
      <c r="SXT228" s="158"/>
      <c r="SXU228" s="158"/>
      <c r="SXV228" s="158"/>
      <c r="SXW228" s="158"/>
      <c r="SXX228" s="158"/>
      <c r="SXY228" s="158"/>
      <c r="SXZ228" s="158"/>
      <c r="SYA228" s="158"/>
      <c r="SYB228" s="158"/>
      <c r="SYC228" s="158"/>
      <c r="SYD228" s="158"/>
      <c r="SYE228" s="158"/>
      <c r="SYF228" s="158"/>
      <c r="SYG228" s="158"/>
      <c r="SYH228" s="158"/>
      <c r="SYI228" s="158"/>
      <c r="SYJ228" s="158"/>
      <c r="SYK228" s="158"/>
      <c r="SYL228" s="158"/>
      <c r="SYM228" s="158"/>
      <c r="SYN228" s="158"/>
      <c r="SYO228" s="158"/>
      <c r="SYP228" s="158"/>
      <c r="SYQ228" s="158"/>
      <c r="SYR228" s="158"/>
      <c r="SYS228" s="158"/>
      <c r="SYT228" s="158"/>
      <c r="SYU228" s="158"/>
      <c r="SYV228" s="158"/>
      <c r="SYW228" s="158"/>
      <c r="SYX228" s="158"/>
      <c r="SYY228" s="158"/>
      <c r="SYZ228" s="158"/>
      <c r="SZA228" s="158"/>
      <c r="SZB228" s="158"/>
      <c r="SZC228" s="158"/>
      <c r="SZD228" s="158"/>
      <c r="SZE228" s="158"/>
      <c r="SZF228" s="158"/>
      <c r="SZG228" s="158"/>
      <c r="SZH228" s="158"/>
      <c r="SZI228" s="158"/>
      <c r="SZJ228" s="158"/>
      <c r="SZK228" s="158"/>
      <c r="SZL228" s="158"/>
      <c r="SZM228" s="158"/>
      <c r="SZN228" s="158"/>
      <c r="SZO228" s="158"/>
      <c r="SZP228" s="158"/>
      <c r="SZQ228" s="158"/>
      <c r="SZR228" s="158"/>
      <c r="SZS228" s="158"/>
      <c r="SZT228" s="158"/>
      <c r="SZU228" s="158"/>
      <c r="SZV228" s="158"/>
      <c r="SZW228" s="158"/>
      <c r="SZX228" s="158"/>
      <c r="SZY228" s="158"/>
      <c r="SZZ228" s="158"/>
      <c r="TAA228" s="158"/>
      <c r="TAB228" s="158"/>
      <c r="TAC228" s="158"/>
      <c r="TAD228" s="158"/>
      <c r="TAE228" s="158"/>
      <c r="TAF228" s="158"/>
      <c r="TAG228" s="158"/>
      <c r="TAH228" s="158"/>
      <c r="TAI228" s="158"/>
      <c r="TAJ228" s="158"/>
      <c r="TAK228" s="158"/>
      <c r="TAL228" s="158"/>
      <c r="TAM228" s="158"/>
      <c r="TAN228" s="158"/>
      <c r="TAO228" s="158"/>
      <c r="TAP228" s="158"/>
      <c r="TAQ228" s="158"/>
      <c r="TAR228" s="158"/>
      <c r="TAS228" s="158"/>
      <c r="TAT228" s="158"/>
      <c r="TAU228" s="158"/>
      <c r="TAV228" s="158"/>
      <c r="TAW228" s="158"/>
      <c r="TAX228" s="158"/>
      <c r="TAY228" s="158"/>
      <c r="TAZ228" s="158"/>
      <c r="TBA228" s="158"/>
      <c r="TBB228" s="158"/>
      <c r="TBC228" s="158"/>
      <c r="TBD228" s="158"/>
      <c r="TBE228" s="158"/>
      <c r="TBF228" s="158"/>
      <c r="TBG228" s="158"/>
      <c r="TBH228" s="158"/>
      <c r="TBI228" s="158"/>
      <c r="TBJ228" s="158"/>
      <c r="TBK228" s="158"/>
      <c r="TBL228" s="158"/>
      <c r="TBM228" s="158"/>
      <c r="TBN228" s="158"/>
      <c r="TBO228" s="158"/>
      <c r="TBP228" s="158"/>
      <c r="TBQ228" s="158"/>
      <c r="TBR228" s="158"/>
      <c r="TBS228" s="158"/>
      <c r="TBT228" s="158"/>
      <c r="TBU228" s="158"/>
      <c r="TBV228" s="158"/>
      <c r="TBW228" s="158"/>
      <c r="TBX228" s="158"/>
      <c r="TBY228" s="158"/>
      <c r="TBZ228" s="158"/>
      <c r="TCA228" s="158"/>
      <c r="TCB228" s="158"/>
      <c r="TCC228" s="158"/>
      <c r="TCD228" s="158"/>
      <c r="TCE228" s="158"/>
      <c r="TCF228" s="158"/>
      <c r="TCG228" s="158"/>
      <c r="TCH228" s="158"/>
      <c r="TCI228" s="158"/>
      <c r="TCJ228" s="158"/>
      <c r="TCK228" s="158"/>
      <c r="TCL228" s="158"/>
      <c r="TCM228" s="158"/>
      <c r="TCN228" s="158"/>
      <c r="TCO228" s="158"/>
      <c r="TCP228" s="158"/>
      <c r="TCQ228" s="158"/>
      <c r="TCR228" s="158"/>
      <c r="TCS228" s="158"/>
      <c r="TCT228" s="158"/>
      <c r="TCU228" s="158"/>
      <c r="TCV228" s="158"/>
      <c r="TCW228" s="158"/>
      <c r="TCX228" s="158"/>
      <c r="TCY228" s="158"/>
      <c r="TCZ228" s="158"/>
      <c r="TDA228" s="158"/>
      <c r="TDB228" s="158"/>
      <c r="TDC228" s="158"/>
      <c r="TDD228" s="158"/>
      <c r="TDE228" s="158"/>
      <c r="TDF228" s="158"/>
      <c r="TDG228" s="158"/>
      <c r="TDH228" s="158"/>
      <c r="TDI228" s="158"/>
      <c r="TDJ228" s="158"/>
      <c r="TDK228" s="158"/>
      <c r="TDL228" s="158"/>
      <c r="TDM228" s="158"/>
      <c r="TDN228" s="158"/>
      <c r="TDO228" s="158"/>
      <c r="TDP228" s="158"/>
      <c r="TDQ228" s="158"/>
      <c r="TDR228" s="158"/>
      <c r="TDS228" s="158"/>
      <c r="TDT228" s="158"/>
      <c r="TDU228" s="158"/>
      <c r="TDV228" s="158"/>
      <c r="TDW228" s="158"/>
      <c r="TDX228" s="158"/>
      <c r="TDY228" s="158"/>
      <c r="TDZ228" s="158"/>
      <c r="TEA228" s="158"/>
      <c r="TEB228" s="158"/>
      <c r="TEC228" s="158"/>
      <c r="TED228" s="158"/>
      <c r="TEE228" s="158"/>
      <c r="TEF228" s="158"/>
      <c r="TEG228" s="158"/>
      <c r="TEH228" s="158"/>
      <c r="TEI228" s="158"/>
      <c r="TEJ228" s="158"/>
      <c r="TEK228" s="158"/>
      <c r="TEL228" s="158"/>
      <c r="TEM228" s="158"/>
      <c r="TEN228" s="158"/>
      <c r="TEO228" s="158"/>
      <c r="TEP228" s="158"/>
      <c r="TEQ228" s="158"/>
      <c r="TER228" s="158"/>
      <c r="TES228" s="158"/>
      <c r="TET228" s="158"/>
      <c r="TEU228" s="158"/>
      <c r="TEV228" s="158"/>
      <c r="TEW228" s="158"/>
      <c r="TEX228" s="158"/>
      <c r="TEY228" s="158"/>
      <c r="TEZ228" s="158"/>
      <c r="TFA228" s="158"/>
      <c r="TFB228" s="158"/>
      <c r="TFC228" s="158"/>
      <c r="TFD228" s="158"/>
      <c r="TFE228" s="158"/>
      <c r="TFF228" s="158"/>
      <c r="TFG228" s="158"/>
      <c r="TFH228" s="158"/>
      <c r="TFI228" s="158"/>
      <c r="TFJ228" s="158"/>
      <c r="TFK228" s="158"/>
      <c r="TFL228" s="158"/>
      <c r="TFM228" s="158"/>
      <c r="TFN228" s="158"/>
      <c r="TFO228" s="158"/>
      <c r="TFP228" s="158"/>
      <c r="TFQ228" s="158"/>
      <c r="TFR228" s="158"/>
      <c r="TFS228" s="158"/>
      <c r="TFT228" s="158"/>
      <c r="TFU228" s="158"/>
      <c r="TFV228" s="158"/>
      <c r="TFW228" s="158"/>
      <c r="TFX228" s="158"/>
      <c r="TFY228" s="158"/>
      <c r="TFZ228" s="158"/>
      <c r="TGA228" s="158"/>
      <c r="TGB228" s="158"/>
      <c r="TGC228" s="158"/>
      <c r="TGD228" s="158"/>
      <c r="TGE228" s="158"/>
      <c r="TGF228" s="158"/>
      <c r="TGG228" s="158"/>
      <c r="TGH228" s="158"/>
      <c r="TGI228" s="158"/>
      <c r="TGJ228" s="158"/>
      <c r="TGK228" s="158"/>
      <c r="TGL228" s="158"/>
      <c r="TGM228" s="158"/>
      <c r="TGN228" s="158"/>
      <c r="TGO228" s="158"/>
      <c r="TGP228" s="158"/>
      <c r="TGQ228" s="158"/>
      <c r="TGR228" s="158"/>
      <c r="TGS228" s="158"/>
      <c r="TGT228" s="158"/>
      <c r="TGU228" s="158"/>
      <c r="TGV228" s="158"/>
      <c r="TGW228" s="158"/>
      <c r="TGX228" s="158"/>
      <c r="TGY228" s="158"/>
      <c r="TGZ228" s="158"/>
      <c r="THA228" s="158"/>
      <c r="THB228" s="158"/>
      <c r="THC228" s="158"/>
      <c r="THD228" s="158"/>
      <c r="THE228" s="158"/>
      <c r="THF228" s="158"/>
      <c r="THG228" s="158"/>
      <c r="THH228" s="158"/>
      <c r="THI228" s="158"/>
      <c r="THJ228" s="158"/>
      <c r="THK228" s="158"/>
      <c r="THL228" s="158"/>
      <c r="THM228" s="158"/>
      <c r="THN228" s="158"/>
      <c r="THO228" s="158"/>
      <c r="THP228" s="158"/>
      <c r="THQ228" s="158"/>
      <c r="THR228" s="158"/>
      <c r="THS228" s="158"/>
      <c r="THT228" s="158"/>
      <c r="THU228" s="158"/>
      <c r="THV228" s="158"/>
      <c r="THW228" s="158"/>
      <c r="THX228" s="158"/>
      <c r="THY228" s="158"/>
      <c r="THZ228" s="158"/>
      <c r="TIA228" s="158"/>
      <c r="TIB228" s="158"/>
      <c r="TIC228" s="158"/>
      <c r="TID228" s="158"/>
      <c r="TIE228" s="158"/>
      <c r="TIF228" s="158"/>
      <c r="TIG228" s="158"/>
      <c r="TIH228" s="158"/>
      <c r="TII228" s="158"/>
      <c r="TIJ228" s="158"/>
      <c r="TIK228" s="158"/>
      <c r="TIL228" s="158"/>
      <c r="TIM228" s="158"/>
      <c r="TIN228" s="158"/>
      <c r="TIO228" s="158"/>
      <c r="TIP228" s="158"/>
      <c r="TIQ228" s="158"/>
      <c r="TIR228" s="158"/>
      <c r="TIS228" s="158"/>
      <c r="TIT228" s="158"/>
      <c r="TIU228" s="158"/>
      <c r="TIV228" s="158"/>
      <c r="TIW228" s="158"/>
      <c r="TIX228" s="158"/>
      <c r="TIY228" s="158"/>
      <c r="TIZ228" s="158"/>
      <c r="TJA228" s="158"/>
      <c r="TJB228" s="158"/>
      <c r="TJC228" s="158"/>
      <c r="TJD228" s="158"/>
      <c r="TJE228" s="158"/>
      <c r="TJF228" s="158"/>
      <c r="TJG228" s="158"/>
      <c r="TJH228" s="158"/>
      <c r="TJI228" s="158"/>
      <c r="TJJ228" s="158"/>
      <c r="TJK228" s="158"/>
      <c r="TJL228" s="158"/>
      <c r="TJM228" s="158"/>
      <c r="TJN228" s="158"/>
      <c r="TJO228" s="158"/>
      <c r="TJP228" s="158"/>
      <c r="TJQ228" s="158"/>
      <c r="TJR228" s="158"/>
      <c r="TJS228" s="158"/>
      <c r="TJT228" s="158"/>
      <c r="TJU228" s="158"/>
      <c r="TJV228" s="158"/>
      <c r="TJW228" s="158"/>
      <c r="TJX228" s="158"/>
      <c r="TJY228" s="158"/>
      <c r="TJZ228" s="158"/>
      <c r="TKA228" s="158"/>
      <c r="TKB228" s="158"/>
      <c r="TKC228" s="158"/>
      <c r="TKD228" s="158"/>
      <c r="TKE228" s="158"/>
      <c r="TKF228" s="158"/>
      <c r="TKG228" s="158"/>
      <c r="TKH228" s="158"/>
      <c r="TKI228" s="158"/>
      <c r="TKJ228" s="158"/>
      <c r="TKK228" s="158"/>
      <c r="TKL228" s="158"/>
      <c r="TKM228" s="158"/>
      <c r="TKN228" s="158"/>
      <c r="TKO228" s="158"/>
      <c r="TKP228" s="158"/>
      <c r="TKQ228" s="158"/>
      <c r="TKR228" s="158"/>
      <c r="TKS228" s="158"/>
      <c r="TKT228" s="158"/>
      <c r="TKU228" s="158"/>
      <c r="TKV228" s="158"/>
      <c r="TKW228" s="158"/>
      <c r="TKX228" s="158"/>
      <c r="TKY228" s="158"/>
      <c r="TKZ228" s="158"/>
      <c r="TLA228" s="158"/>
      <c r="TLB228" s="158"/>
      <c r="TLC228" s="158"/>
      <c r="TLD228" s="158"/>
      <c r="TLE228" s="158"/>
      <c r="TLF228" s="158"/>
      <c r="TLG228" s="158"/>
      <c r="TLH228" s="158"/>
      <c r="TLI228" s="158"/>
      <c r="TLJ228" s="158"/>
      <c r="TLK228" s="158"/>
      <c r="TLL228" s="158"/>
      <c r="TLM228" s="158"/>
      <c r="TLN228" s="158"/>
      <c r="TLO228" s="158"/>
      <c r="TLP228" s="158"/>
      <c r="TLQ228" s="158"/>
      <c r="TLR228" s="158"/>
      <c r="TLS228" s="158"/>
      <c r="TLT228" s="158"/>
      <c r="TLU228" s="158"/>
      <c r="TLV228" s="158"/>
      <c r="TLW228" s="158"/>
      <c r="TLX228" s="158"/>
      <c r="TLY228" s="158"/>
      <c r="TLZ228" s="158"/>
      <c r="TMA228" s="158"/>
      <c r="TMB228" s="158"/>
      <c r="TMC228" s="158"/>
      <c r="TMD228" s="158"/>
      <c r="TME228" s="158"/>
      <c r="TMF228" s="158"/>
      <c r="TMG228" s="158"/>
      <c r="TMH228" s="158"/>
      <c r="TMI228" s="158"/>
      <c r="TMJ228" s="158"/>
      <c r="TMK228" s="158"/>
      <c r="TML228" s="158"/>
      <c r="TMM228" s="158"/>
      <c r="TMN228" s="158"/>
      <c r="TMO228" s="158"/>
      <c r="TMP228" s="158"/>
      <c r="TMQ228" s="158"/>
      <c r="TMR228" s="158"/>
      <c r="TMS228" s="158"/>
      <c r="TMT228" s="158"/>
      <c r="TMU228" s="158"/>
      <c r="TMV228" s="158"/>
      <c r="TMW228" s="158"/>
      <c r="TMX228" s="158"/>
      <c r="TMY228" s="158"/>
      <c r="TMZ228" s="158"/>
      <c r="TNA228" s="158"/>
      <c r="TNB228" s="158"/>
      <c r="TNC228" s="158"/>
      <c r="TND228" s="158"/>
      <c r="TNE228" s="158"/>
      <c r="TNF228" s="158"/>
      <c r="TNG228" s="158"/>
      <c r="TNH228" s="158"/>
      <c r="TNI228" s="158"/>
      <c r="TNJ228" s="158"/>
      <c r="TNK228" s="158"/>
      <c r="TNL228" s="158"/>
      <c r="TNM228" s="158"/>
      <c r="TNN228" s="158"/>
      <c r="TNO228" s="158"/>
      <c r="TNP228" s="158"/>
      <c r="TNQ228" s="158"/>
      <c r="TNR228" s="158"/>
      <c r="TNS228" s="158"/>
      <c r="TNT228" s="158"/>
      <c r="TNU228" s="158"/>
      <c r="TNV228" s="158"/>
      <c r="TNW228" s="158"/>
      <c r="TNX228" s="158"/>
      <c r="TNY228" s="158"/>
      <c r="TNZ228" s="158"/>
      <c r="TOA228" s="158"/>
      <c r="TOB228" s="158"/>
      <c r="TOC228" s="158"/>
      <c r="TOD228" s="158"/>
      <c r="TOE228" s="158"/>
      <c r="TOF228" s="158"/>
      <c r="TOG228" s="158"/>
      <c r="TOH228" s="158"/>
      <c r="TOI228" s="158"/>
      <c r="TOJ228" s="158"/>
      <c r="TOK228" s="158"/>
      <c r="TOL228" s="158"/>
      <c r="TOM228" s="158"/>
      <c r="TON228" s="158"/>
      <c r="TOO228" s="158"/>
      <c r="TOP228" s="158"/>
      <c r="TOQ228" s="158"/>
      <c r="TOR228" s="158"/>
      <c r="TOS228" s="158"/>
      <c r="TOT228" s="158"/>
      <c r="TOU228" s="158"/>
      <c r="TOV228" s="158"/>
      <c r="TOW228" s="158"/>
      <c r="TOX228" s="158"/>
      <c r="TOY228" s="158"/>
      <c r="TOZ228" s="158"/>
      <c r="TPA228" s="158"/>
      <c r="TPB228" s="158"/>
      <c r="TPC228" s="158"/>
      <c r="TPD228" s="158"/>
      <c r="TPE228" s="158"/>
      <c r="TPF228" s="158"/>
      <c r="TPG228" s="158"/>
      <c r="TPH228" s="158"/>
      <c r="TPI228" s="158"/>
      <c r="TPJ228" s="158"/>
      <c r="TPK228" s="158"/>
      <c r="TPL228" s="158"/>
      <c r="TPM228" s="158"/>
      <c r="TPN228" s="158"/>
      <c r="TPO228" s="158"/>
      <c r="TPP228" s="158"/>
      <c r="TPQ228" s="158"/>
      <c r="TPR228" s="158"/>
      <c r="TPS228" s="158"/>
      <c r="TPT228" s="158"/>
      <c r="TPU228" s="158"/>
      <c r="TPV228" s="158"/>
      <c r="TPW228" s="158"/>
      <c r="TPX228" s="158"/>
      <c r="TPY228" s="158"/>
      <c r="TPZ228" s="158"/>
      <c r="TQA228" s="158"/>
      <c r="TQB228" s="158"/>
      <c r="TQC228" s="158"/>
      <c r="TQD228" s="158"/>
      <c r="TQE228" s="158"/>
      <c r="TQF228" s="158"/>
      <c r="TQG228" s="158"/>
      <c r="TQH228" s="158"/>
      <c r="TQI228" s="158"/>
      <c r="TQJ228" s="158"/>
      <c r="TQK228" s="158"/>
      <c r="TQL228" s="158"/>
      <c r="TQM228" s="158"/>
      <c r="TQN228" s="158"/>
      <c r="TQO228" s="158"/>
      <c r="TQP228" s="158"/>
      <c r="TQQ228" s="158"/>
      <c r="TQR228" s="158"/>
      <c r="TQS228" s="158"/>
      <c r="TQT228" s="158"/>
      <c r="TQU228" s="158"/>
      <c r="TQV228" s="158"/>
      <c r="TQW228" s="158"/>
      <c r="TQX228" s="158"/>
      <c r="TQY228" s="158"/>
      <c r="TQZ228" s="158"/>
      <c r="TRA228" s="158"/>
      <c r="TRB228" s="158"/>
      <c r="TRC228" s="158"/>
      <c r="TRD228" s="158"/>
      <c r="TRE228" s="158"/>
      <c r="TRF228" s="158"/>
      <c r="TRG228" s="158"/>
      <c r="TRH228" s="158"/>
      <c r="TRI228" s="158"/>
      <c r="TRJ228" s="158"/>
      <c r="TRK228" s="158"/>
      <c r="TRL228" s="158"/>
      <c r="TRM228" s="158"/>
      <c r="TRN228" s="158"/>
      <c r="TRO228" s="158"/>
      <c r="TRP228" s="158"/>
      <c r="TRQ228" s="158"/>
      <c r="TRR228" s="158"/>
      <c r="TRS228" s="158"/>
      <c r="TRT228" s="158"/>
      <c r="TRU228" s="158"/>
      <c r="TRV228" s="158"/>
      <c r="TRW228" s="158"/>
      <c r="TRX228" s="158"/>
      <c r="TRY228" s="158"/>
      <c r="TRZ228" s="158"/>
      <c r="TSA228" s="158"/>
      <c r="TSB228" s="158"/>
      <c r="TSC228" s="158"/>
      <c r="TSD228" s="158"/>
      <c r="TSE228" s="158"/>
      <c r="TSF228" s="158"/>
      <c r="TSG228" s="158"/>
      <c r="TSH228" s="158"/>
      <c r="TSI228" s="158"/>
      <c r="TSJ228" s="158"/>
      <c r="TSK228" s="158"/>
      <c r="TSL228" s="158"/>
      <c r="TSM228" s="158"/>
      <c r="TSN228" s="158"/>
      <c r="TSO228" s="158"/>
      <c r="TSP228" s="158"/>
      <c r="TSQ228" s="158"/>
      <c r="TSR228" s="158"/>
      <c r="TSS228" s="158"/>
      <c r="TST228" s="158"/>
      <c r="TSU228" s="158"/>
      <c r="TSV228" s="158"/>
      <c r="TSW228" s="158"/>
      <c r="TSX228" s="158"/>
      <c r="TSY228" s="158"/>
      <c r="TSZ228" s="158"/>
      <c r="TTA228" s="158"/>
      <c r="TTB228" s="158"/>
      <c r="TTC228" s="158"/>
      <c r="TTD228" s="158"/>
      <c r="TTE228" s="158"/>
      <c r="TTF228" s="158"/>
      <c r="TTG228" s="158"/>
      <c r="TTH228" s="158"/>
      <c r="TTI228" s="158"/>
      <c r="TTJ228" s="158"/>
      <c r="TTK228" s="158"/>
      <c r="TTL228" s="158"/>
      <c r="TTM228" s="158"/>
      <c r="TTN228" s="158"/>
      <c r="TTO228" s="158"/>
      <c r="TTP228" s="158"/>
      <c r="TTQ228" s="158"/>
      <c r="TTR228" s="158"/>
      <c r="TTS228" s="158"/>
      <c r="TTT228" s="158"/>
      <c r="TTU228" s="158"/>
      <c r="TTV228" s="158"/>
      <c r="TTW228" s="158"/>
      <c r="TTX228" s="158"/>
      <c r="TTY228" s="158"/>
      <c r="TTZ228" s="158"/>
      <c r="TUA228" s="158"/>
      <c r="TUB228" s="158"/>
      <c r="TUC228" s="158"/>
      <c r="TUD228" s="158"/>
      <c r="TUE228" s="158"/>
      <c r="TUF228" s="158"/>
      <c r="TUG228" s="158"/>
      <c r="TUH228" s="158"/>
      <c r="TUI228" s="158"/>
      <c r="TUJ228" s="158"/>
      <c r="TUK228" s="158"/>
      <c r="TUL228" s="158"/>
      <c r="TUM228" s="158"/>
      <c r="TUN228" s="158"/>
      <c r="TUO228" s="158"/>
      <c r="TUP228" s="158"/>
      <c r="TUQ228" s="158"/>
      <c r="TUR228" s="158"/>
      <c r="TUS228" s="158"/>
      <c r="TUT228" s="158"/>
      <c r="TUU228" s="158"/>
      <c r="TUV228" s="158"/>
      <c r="TUW228" s="158"/>
      <c r="TUX228" s="158"/>
      <c r="TUY228" s="158"/>
      <c r="TUZ228" s="158"/>
      <c r="TVA228" s="158"/>
      <c r="TVB228" s="158"/>
      <c r="TVC228" s="158"/>
      <c r="TVD228" s="158"/>
      <c r="TVE228" s="158"/>
      <c r="TVF228" s="158"/>
      <c r="TVG228" s="158"/>
      <c r="TVH228" s="158"/>
      <c r="TVI228" s="158"/>
      <c r="TVJ228" s="158"/>
      <c r="TVK228" s="158"/>
      <c r="TVL228" s="158"/>
      <c r="TVM228" s="158"/>
      <c r="TVN228" s="158"/>
      <c r="TVO228" s="158"/>
      <c r="TVP228" s="158"/>
      <c r="TVQ228" s="158"/>
      <c r="TVR228" s="158"/>
      <c r="TVS228" s="158"/>
      <c r="TVT228" s="158"/>
      <c r="TVU228" s="158"/>
      <c r="TVV228" s="158"/>
      <c r="TVW228" s="158"/>
      <c r="TVX228" s="158"/>
      <c r="TVY228" s="158"/>
      <c r="TVZ228" s="158"/>
      <c r="TWA228" s="158"/>
      <c r="TWB228" s="158"/>
      <c r="TWC228" s="158"/>
      <c r="TWD228" s="158"/>
      <c r="TWE228" s="158"/>
      <c r="TWF228" s="158"/>
      <c r="TWG228" s="158"/>
      <c r="TWH228" s="158"/>
      <c r="TWI228" s="158"/>
      <c r="TWJ228" s="158"/>
      <c r="TWK228" s="158"/>
      <c r="TWL228" s="158"/>
      <c r="TWM228" s="158"/>
      <c r="TWN228" s="158"/>
      <c r="TWO228" s="158"/>
      <c r="TWP228" s="158"/>
      <c r="TWQ228" s="158"/>
      <c r="TWR228" s="158"/>
      <c r="TWS228" s="158"/>
      <c r="TWT228" s="158"/>
      <c r="TWU228" s="158"/>
      <c r="TWV228" s="158"/>
      <c r="TWW228" s="158"/>
      <c r="TWX228" s="158"/>
      <c r="TWY228" s="158"/>
      <c r="TWZ228" s="158"/>
      <c r="TXA228" s="158"/>
      <c r="TXB228" s="158"/>
      <c r="TXC228" s="158"/>
      <c r="TXD228" s="158"/>
      <c r="TXE228" s="158"/>
      <c r="TXF228" s="158"/>
      <c r="TXG228" s="158"/>
      <c r="TXH228" s="158"/>
      <c r="TXI228" s="158"/>
      <c r="TXJ228" s="158"/>
      <c r="TXK228" s="158"/>
      <c r="TXL228" s="158"/>
      <c r="TXM228" s="158"/>
      <c r="TXN228" s="158"/>
      <c r="TXO228" s="158"/>
      <c r="TXP228" s="158"/>
      <c r="TXQ228" s="158"/>
      <c r="TXR228" s="158"/>
      <c r="TXS228" s="158"/>
      <c r="TXT228" s="158"/>
      <c r="TXU228" s="158"/>
      <c r="TXV228" s="158"/>
      <c r="TXW228" s="158"/>
      <c r="TXX228" s="158"/>
      <c r="TXY228" s="158"/>
      <c r="TXZ228" s="158"/>
      <c r="TYA228" s="158"/>
      <c r="TYB228" s="158"/>
      <c r="TYC228" s="158"/>
      <c r="TYD228" s="158"/>
      <c r="TYE228" s="158"/>
      <c r="TYF228" s="158"/>
      <c r="TYG228" s="158"/>
      <c r="TYH228" s="158"/>
      <c r="TYI228" s="158"/>
      <c r="TYJ228" s="158"/>
      <c r="TYK228" s="158"/>
      <c r="TYL228" s="158"/>
      <c r="TYM228" s="158"/>
      <c r="TYN228" s="158"/>
      <c r="TYO228" s="158"/>
      <c r="TYP228" s="158"/>
      <c r="TYQ228" s="158"/>
      <c r="TYR228" s="158"/>
      <c r="TYS228" s="158"/>
      <c r="TYT228" s="158"/>
      <c r="TYU228" s="158"/>
      <c r="TYV228" s="158"/>
      <c r="TYW228" s="158"/>
      <c r="TYX228" s="158"/>
      <c r="TYY228" s="158"/>
      <c r="TYZ228" s="158"/>
      <c r="TZA228" s="158"/>
      <c r="TZB228" s="158"/>
      <c r="TZC228" s="158"/>
      <c r="TZD228" s="158"/>
      <c r="TZE228" s="158"/>
      <c r="TZF228" s="158"/>
      <c r="TZG228" s="158"/>
      <c r="TZH228" s="158"/>
      <c r="TZI228" s="158"/>
      <c r="TZJ228" s="158"/>
      <c r="TZK228" s="158"/>
      <c r="TZL228" s="158"/>
      <c r="TZM228" s="158"/>
      <c r="TZN228" s="158"/>
      <c r="TZO228" s="158"/>
      <c r="TZP228" s="158"/>
      <c r="TZQ228" s="158"/>
      <c r="TZR228" s="158"/>
      <c r="TZS228" s="158"/>
      <c r="TZT228" s="158"/>
      <c r="TZU228" s="158"/>
      <c r="TZV228" s="158"/>
      <c r="TZW228" s="158"/>
      <c r="TZX228" s="158"/>
      <c r="TZY228" s="158"/>
      <c r="TZZ228" s="158"/>
      <c r="UAA228" s="158"/>
      <c r="UAB228" s="158"/>
      <c r="UAC228" s="158"/>
      <c r="UAD228" s="158"/>
      <c r="UAE228" s="158"/>
      <c r="UAF228" s="158"/>
      <c r="UAG228" s="158"/>
      <c r="UAH228" s="158"/>
      <c r="UAI228" s="158"/>
      <c r="UAJ228" s="158"/>
      <c r="UAK228" s="158"/>
      <c r="UAL228" s="158"/>
      <c r="UAM228" s="158"/>
      <c r="UAN228" s="158"/>
      <c r="UAO228" s="158"/>
      <c r="UAP228" s="158"/>
      <c r="UAQ228" s="158"/>
      <c r="UAR228" s="158"/>
      <c r="UAS228" s="158"/>
      <c r="UAT228" s="158"/>
      <c r="UAU228" s="158"/>
      <c r="UAV228" s="158"/>
      <c r="UAW228" s="158"/>
      <c r="UAX228" s="158"/>
      <c r="UAY228" s="158"/>
      <c r="UAZ228" s="158"/>
      <c r="UBA228" s="158"/>
      <c r="UBB228" s="158"/>
      <c r="UBC228" s="158"/>
      <c r="UBD228" s="158"/>
      <c r="UBE228" s="158"/>
      <c r="UBF228" s="158"/>
      <c r="UBG228" s="158"/>
      <c r="UBH228" s="158"/>
      <c r="UBI228" s="158"/>
      <c r="UBJ228" s="158"/>
      <c r="UBK228" s="158"/>
      <c r="UBL228" s="158"/>
      <c r="UBM228" s="158"/>
      <c r="UBN228" s="158"/>
      <c r="UBO228" s="158"/>
      <c r="UBP228" s="158"/>
      <c r="UBQ228" s="158"/>
      <c r="UBR228" s="158"/>
      <c r="UBS228" s="158"/>
      <c r="UBT228" s="158"/>
      <c r="UBU228" s="158"/>
      <c r="UBV228" s="158"/>
      <c r="UBW228" s="158"/>
      <c r="UBX228" s="158"/>
      <c r="UBY228" s="158"/>
      <c r="UBZ228" s="158"/>
      <c r="UCA228" s="158"/>
      <c r="UCB228" s="158"/>
      <c r="UCC228" s="158"/>
      <c r="UCD228" s="158"/>
      <c r="UCE228" s="158"/>
      <c r="UCF228" s="158"/>
      <c r="UCG228" s="158"/>
      <c r="UCH228" s="158"/>
      <c r="UCI228" s="158"/>
      <c r="UCJ228" s="158"/>
      <c r="UCK228" s="158"/>
      <c r="UCL228" s="158"/>
      <c r="UCM228" s="158"/>
      <c r="UCN228" s="158"/>
      <c r="UCO228" s="158"/>
      <c r="UCP228" s="158"/>
      <c r="UCQ228" s="158"/>
      <c r="UCR228" s="158"/>
      <c r="UCS228" s="158"/>
      <c r="UCT228" s="158"/>
      <c r="UCU228" s="158"/>
      <c r="UCV228" s="158"/>
      <c r="UCW228" s="158"/>
      <c r="UCX228" s="158"/>
      <c r="UCY228" s="158"/>
      <c r="UCZ228" s="158"/>
      <c r="UDA228" s="158"/>
      <c r="UDB228" s="158"/>
      <c r="UDC228" s="158"/>
      <c r="UDD228" s="158"/>
      <c r="UDE228" s="158"/>
      <c r="UDF228" s="158"/>
      <c r="UDG228" s="158"/>
      <c r="UDH228" s="158"/>
      <c r="UDI228" s="158"/>
      <c r="UDJ228" s="158"/>
      <c r="UDK228" s="158"/>
      <c r="UDL228" s="158"/>
      <c r="UDM228" s="158"/>
      <c r="UDN228" s="158"/>
      <c r="UDO228" s="158"/>
      <c r="UDP228" s="158"/>
      <c r="UDQ228" s="158"/>
      <c r="UDR228" s="158"/>
      <c r="UDS228" s="158"/>
      <c r="UDT228" s="158"/>
      <c r="UDU228" s="158"/>
      <c r="UDV228" s="158"/>
      <c r="UDW228" s="158"/>
      <c r="UDX228" s="158"/>
      <c r="UDY228" s="158"/>
      <c r="UDZ228" s="158"/>
      <c r="UEA228" s="158"/>
      <c r="UEB228" s="158"/>
      <c r="UEC228" s="158"/>
      <c r="UED228" s="158"/>
      <c r="UEE228" s="158"/>
      <c r="UEF228" s="158"/>
      <c r="UEG228" s="158"/>
      <c r="UEH228" s="158"/>
      <c r="UEI228" s="158"/>
      <c r="UEJ228" s="158"/>
      <c r="UEK228" s="158"/>
      <c r="UEL228" s="158"/>
      <c r="UEM228" s="158"/>
      <c r="UEN228" s="158"/>
      <c r="UEO228" s="158"/>
      <c r="UEP228" s="158"/>
      <c r="UEQ228" s="158"/>
      <c r="UER228" s="158"/>
      <c r="UES228" s="158"/>
      <c r="UET228" s="158"/>
      <c r="UEU228" s="158"/>
      <c r="UEV228" s="158"/>
      <c r="UEW228" s="158"/>
      <c r="UEX228" s="158"/>
      <c r="UEY228" s="158"/>
      <c r="UEZ228" s="158"/>
      <c r="UFA228" s="158"/>
      <c r="UFB228" s="158"/>
      <c r="UFC228" s="158"/>
      <c r="UFD228" s="158"/>
      <c r="UFE228" s="158"/>
      <c r="UFF228" s="158"/>
      <c r="UFG228" s="158"/>
      <c r="UFH228" s="158"/>
      <c r="UFI228" s="158"/>
      <c r="UFJ228" s="158"/>
      <c r="UFK228" s="158"/>
      <c r="UFL228" s="158"/>
      <c r="UFM228" s="158"/>
      <c r="UFN228" s="158"/>
      <c r="UFO228" s="158"/>
      <c r="UFP228" s="158"/>
      <c r="UFQ228" s="158"/>
      <c r="UFR228" s="158"/>
      <c r="UFS228" s="158"/>
      <c r="UFT228" s="158"/>
      <c r="UFU228" s="158"/>
      <c r="UFV228" s="158"/>
      <c r="UFW228" s="158"/>
      <c r="UFX228" s="158"/>
      <c r="UFY228" s="158"/>
      <c r="UFZ228" s="158"/>
      <c r="UGA228" s="158"/>
      <c r="UGB228" s="158"/>
      <c r="UGC228" s="158"/>
      <c r="UGD228" s="158"/>
      <c r="UGE228" s="158"/>
      <c r="UGF228" s="158"/>
      <c r="UGG228" s="158"/>
      <c r="UGH228" s="158"/>
      <c r="UGI228" s="158"/>
      <c r="UGJ228" s="158"/>
      <c r="UGK228" s="158"/>
      <c r="UGL228" s="158"/>
      <c r="UGM228" s="158"/>
      <c r="UGN228" s="158"/>
      <c r="UGO228" s="158"/>
      <c r="UGP228" s="158"/>
      <c r="UGQ228" s="158"/>
      <c r="UGR228" s="158"/>
      <c r="UGS228" s="158"/>
      <c r="UGT228" s="158"/>
      <c r="UGU228" s="158"/>
      <c r="UGV228" s="158"/>
      <c r="UGW228" s="158"/>
      <c r="UGX228" s="158"/>
      <c r="UGY228" s="158"/>
      <c r="UGZ228" s="158"/>
      <c r="UHA228" s="158"/>
      <c r="UHB228" s="158"/>
      <c r="UHC228" s="158"/>
      <c r="UHD228" s="158"/>
      <c r="UHE228" s="158"/>
      <c r="UHF228" s="158"/>
      <c r="UHG228" s="158"/>
      <c r="UHH228" s="158"/>
      <c r="UHI228" s="158"/>
      <c r="UHJ228" s="158"/>
      <c r="UHK228" s="158"/>
      <c r="UHL228" s="158"/>
      <c r="UHM228" s="158"/>
      <c r="UHN228" s="158"/>
      <c r="UHO228" s="158"/>
      <c r="UHP228" s="158"/>
      <c r="UHQ228" s="158"/>
      <c r="UHR228" s="158"/>
      <c r="UHS228" s="158"/>
      <c r="UHT228" s="158"/>
      <c r="UHU228" s="158"/>
      <c r="UHV228" s="158"/>
      <c r="UHW228" s="158"/>
      <c r="UHX228" s="158"/>
      <c r="UHY228" s="158"/>
      <c r="UHZ228" s="158"/>
      <c r="UIA228" s="158"/>
      <c r="UIB228" s="158"/>
      <c r="UIC228" s="158"/>
      <c r="UID228" s="158"/>
      <c r="UIE228" s="158"/>
      <c r="UIF228" s="158"/>
      <c r="UIG228" s="158"/>
      <c r="UIH228" s="158"/>
      <c r="UII228" s="158"/>
      <c r="UIJ228" s="158"/>
      <c r="UIK228" s="158"/>
      <c r="UIL228" s="158"/>
      <c r="UIM228" s="158"/>
      <c r="UIN228" s="158"/>
      <c r="UIO228" s="158"/>
      <c r="UIP228" s="158"/>
      <c r="UIQ228" s="158"/>
      <c r="UIR228" s="158"/>
      <c r="UIS228" s="158"/>
      <c r="UIT228" s="158"/>
      <c r="UIU228" s="158"/>
      <c r="UIV228" s="158"/>
      <c r="UIW228" s="158"/>
      <c r="UIX228" s="158"/>
      <c r="UIY228" s="158"/>
      <c r="UIZ228" s="158"/>
      <c r="UJA228" s="158"/>
      <c r="UJB228" s="158"/>
      <c r="UJC228" s="158"/>
      <c r="UJD228" s="158"/>
      <c r="UJE228" s="158"/>
      <c r="UJF228" s="158"/>
      <c r="UJG228" s="158"/>
      <c r="UJH228" s="158"/>
      <c r="UJI228" s="158"/>
      <c r="UJJ228" s="158"/>
      <c r="UJK228" s="158"/>
      <c r="UJL228" s="158"/>
      <c r="UJM228" s="158"/>
      <c r="UJN228" s="158"/>
      <c r="UJO228" s="158"/>
      <c r="UJP228" s="158"/>
      <c r="UJQ228" s="158"/>
      <c r="UJR228" s="158"/>
      <c r="UJS228" s="158"/>
      <c r="UJT228" s="158"/>
      <c r="UJU228" s="158"/>
      <c r="UJV228" s="158"/>
      <c r="UJW228" s="158"/>
      <c r="UJX228" s="158"/>
      <c r="UJY228" s="158"/>
      <c r="UJZ228" s="158"/>
      <c r="UKA228" s="158"/>
      <c r="UKB228" s="158"/>
      <c r="UKC228" s="158"/>
      <c r="UKD228" s="158"/>
      <c r="UKE228" s="158"/>
      <c r="UKF228" s="158"/>
      <c r="UKG228" s="158"/>
      <c r="UKH228" s="158"/>
      <c r="UKI228" s="158"/>
      <c r="UKJ228" s="158"/>
      <c r="UKK228" s="158"/>
      <c r="UKL228" s="158"/>
      <c r="UKM228" s="158"/>
      <c r="UKN228" s="158"/>
      <c r="UKO228" s="158"/>
      <c r="UKP228" s="158"/>
      <c r="UKQ228" s="158"/>
      <c r="UKR228" s="158"/>
      <c r="UKS228" s="158"/>
      <c r="UKT228" s="158"/>
      <c r="UKU228" s="158"/>
      <c r="UKV228" s="158"/>
      <c r="UKW228" s="158"/>
      <c r="UKX228" s="158"/>
      <c r="UKY228" s="158"/>
      <c r="UKZ228" s="158"/>
      <c r="ULA228" s="158"/>
      <c r="ULB228" s="158"/>
      <c r="ULC228" s="158"/>
      <c r="ULD228" s="158"/>
      <c r="ULE228" s="158"/>
      <c r="ULF228" s="158"/>
      <c r="ULG228" s="158"/>
      <c r="ULH228" s="158"/>
      <c r="ULI228" s="158"/>
      <c r="ULJ228" s="158"/>
      <c r="ULK228" s="158"/>
      <c r="ULL228" s="158"/>
      <c r="ULM228" s="158"/>
      <c r="ULN228" s="158"/>
      <c r="ULO228" s="158"/>
      <c r="ULP228" s="158"/>
      <c r="ULQ228" s="158"/>
      <c r="ULR228" s="158"/>
      <c r="ULS228" s="158"/>
      <c r="ULT228" s="158"/>
      <c r="ULU228" s="158"/>
      <c r="ULV228" s="158"/>
      <c r="ULW228" s="158"/>
      <c r="ULX228" s="158"/>
      <c r="ULY228" s="158"/>
      <c r="ULZ228" s="158"/>
      <c r="UMA228" s="158"/>
      <c r="UMB228" s="158"/>
      <c r="UMC228" s="158"/>
      <c r="UMD228" s="158"/>
      <c r="UME228" s="158"/>
      <c r="UMF228" s="158"/>
      <c r="UMG228" s="158"/>
      <c r="UMH228" s="158"/>
      <c r="UMI228" s="158"/>
      <c r="UMJ228" s="158"/>
      <c r="UMK228" s="158"/>
      <c r="UML228" s="158"/>
      <c r="UMM228" s="158"/>
      <c r="UMN228" s="158"/>
      <c r="UMO228" s="158"/>
      <c r="UMP228" s="158"/>
      <c r="UMQ228" s="158"/>
      <c r="UMR228" s="158"/>
      <c r="UMS228" s="158"/>
      <c r="UMT228" s="158"/>
      <c r="UMU228" s="158"/>
      <c r="UMV228" s="158"/>
      <c r="UMW228" s="158"/>
      <c r="UMX228" s="158"/>
      <c r="UMY228" s="158"/>
      <c r="UMZ228" s="158"/>
      <c r="UNA228" s="158"/>
      <c r="UNB228" s="158"/>
      <c r="UNC228" s="158"/>
      <c r="UND228" s="158"/>
      <c r="UNE228" s="158"/>
      <c r="UNF228" s="158"/>
      <c r="UNG228" s="158"/>
      <c r="UNH228" s="158"/>
      <c r="UNI228" s="158"/>
      <c r="UNJ228" s="158"/>
      <c r="UNK228" s="158"/>
      <c r="UNL228" s="158"/>
      <c r="UNM228" s="158"/>
      <c r="UNN228" s="158"/>
      <c r="UNO228" s="158"/>
      <c r="UNP228" s="158"/>
      <c r="UNQ228" s="158"/>
      <c r="UNR228" s="158"/>
      <c r="UNS228" s="158"/>
      <c r="UNT228" s="158"/>
      <c r="UNU228" s="158"/>
      <c r="UNV228" s="158"/>
      <c r="UNW228" s="158"/>
      <c r="UNX228" s="158"/>
      <c r="UNY228" s="158"/>
      <c r="UNZ228" s="158"/>
      <c r="UOA228" s="158"/>
      <c r="UOB228" s="158"/>
      <c r="UOC228" s="158"/>
      <c r="UOD228" s="158"/>
      <c r="UOE228" s="158"/>
      <c r="UOF228" s="158"/>
      <c r="UOG228" s="158"/>
      <c r="UOH228" s="158"/>
      <c r="UOI228" s="158"/>
      <c r="UOJ228" s="158"/>
      <c r="UOK228" s="158"/>
      <c r="UOL228" s="158"/>
      <c r="UOM228" s="158"/>
      <c r="UON228" s="158"/>
      <c r="UOO228" s="158"/>
      <c r="UOP228" s="158"/>
      <c r="UOQ228" s="158"/>
      <c r="UOR228" s="158"/>
      <c r="UOS228" s="158"/>
      <c r="UOT228" s="158"/>
      <c r="UOU228" s="158"/>
      <c r="UOV228" s="158"/>
      <c r="UOW228" s="158"/>
      <c r="UOX228" s="158"/>
      <c r="UOY228" s="158"/>
      <c r="UOZ228" s="158"/>
      <c r="UPA228" s="158"/>
      <c r="UPB228" s="158"/>
      <c r="UPC228" s="158"/>
      <c r="UPD228" s="158"/>
      <c r="UPE228" s="158"/>
      <c r="UPF228" s="158"/>
      <c r="UPG228" s="158"/>
      <c r="UPH228" s="158"/>
      <c r="UPI228" s="158"/>
      <c r="UPJ228" s="158"/>
      <c r="UPK228" s="158"/>
      <c r="UPL228" s="158"/>
      <c r="UPM228" s="158"/>
      <c r="UPN228" s="158"/>
      <c r="UPO228" s="158"/>
      <c r="UPP228" s="158"/>
      <c r="UPQ228" s="158"/>
      <c r="UPR228" s="158"/>
      <c r="UPS228" s="158"/>
      <c r="UPT228" s="158"/>
      <c r="UPU228" s="158"/>
      <c r="UPV228" s="158"/>
      <c r="UPW228" s="158"/>
      <c r="UPX228" s="158"/>
      <c r="UPY228" s="158"/>
      <c r="UPZ228" s="158"/>
      <c r="UQA228" s="158"/>
      <c r="UQB228" s="158"/>
      <c r="UQC228" s="158"/>
      <c r="UQD228" s="158"/>
      <c r="UQE228" s="158"/>
      <c r="UQF228" s="158"/>
      <c r="UQG228" s="158"/>
      <c r="UQH228" s="158"/>
      <c r="UQI228" s="158"/>
      <c r="UQJ228" s="158"/>
      <c r="UQK228" s="158"/>
      <c r="UQL228" s="158"/>
      <c r="UQM228" s="158"/>
      <c r="UQN228" s="158"/>
      <c r="UQO228" s="158"/>
      <c r="UQP228" s="158"/>
      <c r="UQQ228" s="158"/>
      <c r="UQR228" s="158"/>
      <c r="UQS228" s="158"/>
      <c r="UQT228" s="158"/>
      <c r="UQU228" s="158"/>
      <c r="UQV228" s="158"/>
      <c r="UQW228" s="158"/>
      <c r="UQX228" s="158"/>
      <c r="UQY228" s="158"/>
      <c r="UQZ228" s="158"/>
      <c r="URA228" s="158"/>
      <c r="URB228" s="158"/>
      <c r="URC228" s="158"/>
      <c r="URD228" s="158"/>
      <c r="URE228" s="158"/>
      <c r="URF228" s="158"/>
      <c r="URG228" s="158"/>
      <c r="URH228" s="158"/>
      <c r="URI228" s="158"/>
      <c r="URJ228" s="158"/>
      <c r="URK228" s="158"/>
      <c r="URL228" s="158"/>
      <c r="URM228" s="158"/>
      <c r="URN228" s="158"/>
      <c r="URO228" s="158"/>
      <c r="URP228" s="158"/>
      <c r="URQ228" s="158"/>
      <c r="URR228" s="158"/>
      <c r="URS228" s="158"/>
      <c r="URT228" s="158"/>
      <c r="URU228" s="158"/>
      <c r="URV228" s="158"/>
      <c r="URW228" s="158"/>
      <c r="URX228" s="158"/>
      <c r="URY228" s="158"/>
      <c r="URZ228" s="158"/>
      <c r="USA228" s="158"/>
      <c r="USB228" s="158"/>
      <c r="USC228" s="158"/>
      <c r="USD228" s="158"/>
      <c r="USE228" s="158"/>
      <c r="USF228" s="158"/>
      <c r="USG228" s="158"/>
      <c r="USH228" s="158"/>
      <c r="USI228" s="158"/>
      <c r="USJ228" s="158"/>
      <c r="USK228" s="158"/>
      <c r="USL228" s="158"/>
      <c r="USM228" s="158"/>
      <c r="USN228" s="158"/>
      <c r="USO228" s="158"/>
      <c r="USP228" s="158"/>
      <c r="USQ228" s="158"/>
      <c r="USR228" s="158"/>
      <c r="USS228" s="158"/>
      <c r="UST228" s="158"/>
      <c r="USU228" s="158"/>
      <c r="USV228" s="158"/>
      <c r="USW228" s="158"/>
      <c r="USX228" s="158"/>
      <c r="USY228" s="158"/>
      <c r="USZ228" s="158"/>
      <c r="UTA228" s="158"/>
      <c r="UTB228" s="158"/>
      <c r="UTC228" s="158"/>
      <c r="UTD228" s="158"/>
      <c r="UTE228" s="158"/>
      <c r="UTF228" s="158"/>
      <c r="UTG228" s="158"/>
      <c r="UTH228" s="158"/>
      <c r="UTI228" s="158"/>
      <c r="UTJ228" s="158"/>
      <c r="UTK228" s="158"/>
      <c r="UTL228" s="158"/>
      <c r="UTM228" s="158"/>
      <c r="UTN228" s="158"/>
      <c r="UTO228" s="158"/>
      <c r="UTP228" s="158"/>
      <c r="UTQ228" s="158"/>
      <c r="UTR228" s="158"/>
      <c r="UTS228" s="158"/>
      <c r="UTT228" s="158"/>
      <c r="UTU228" s="158"/>
      <c r="UTV228" s="158"/>
      <c r="UTW228" s="158"/>
      <c r="UTX228" s="158"/>
      <c r="UTY228" s="158"/>
      <c r="UTZ228" s="158"/>
      <c r="UUA228" s="158"/>
      <c r="UUB228" s="158"/>
      <c r="UUC228" s="158"/>
      <c r="UUD228" s="158"/>
      <c r="UUE228" s="158"/>
      <c r="UUF228" s="158"/>
      <c r="UUG228" s="158"/>
      <c r="UUH228" s="158"/>
      <c r="UUI228" s="158"/>
      <c r="UUJ228" s="158"/>
      <c r="UUK228" s="158"/>
      <c r="UUL228" s="158"/>
      <c r="UUM228" s="158"/>
      <c r="UUN228" s="158"/>
      <c r="UUO228" s="158"/>
      <c r="UUP228" s="158"/>
      <c r="UUQ228" s="158"/>
      <c r="UUR228" s="158"/>
      <c r="UUS228" s="158"/>
      <c r="UUT228" s="158"/>
      <c r="UUU228" s="158"/>
      <c r="UUV228" s="158"/>
      <c r="UUW228" s="158"/>
      <c r="UUX228" s="158"/>
      <c r="UUY228" s="158"/>
      <c r="UUZ228" s="158"/>
      <c r="UVA228" s="158"/>
      <c r="UVB228" s="158"/>
      <c r="UVC228" s="158"/>
      <c r="UVD228" s="158"/>
      <c r="UVE228" s="158"/>
      <c r="UVF228" s="158"/>
      <c r="UVG228" s="158"/>
      <c r="UVH228" s="158"/>
      <c r="UVI228" s="158"/>
      <c r="UVJ228" s="158"/>
      <c r="UVK228" s="158"/>
      <c r="UVL228" s="158"/>
      <c r="UVM228" s="158"/>
      <c r="UVN228" s="158"/>
      <c r="UVO228" s="158"/>
      <c r="UVP228" s="158"/>
      <c r="UVQ228" s="158"/>
      <c r="UVR228" s="158"/>
      <c r="UVS228" s="158"/>
      <c r="UVT228" s="158"/>
      <c r="UVU228" s="158"/>
      <c r="UVV228" s="158"/>
      <c r="UVW228" s="158"/>
      <c r="UVX228" s="158"/>
      <c r="UVY228" s="158"/>
      <c r="UVZ228" s="158"/>
      <c r="UWA228" s="158"/>
      <c r="UWB228" s="158"/>
      <c r="UWC228" s="158"/>
      <c r="UWD228" s="158"/>
      <c r="UWE228" s="158"/>
      <c r="UWF228" s="158"/>
      <c r="UWG228" s="158"/>
      <c r="UWH228" s="158"/>
      <c r="UWI228" s="158"/>
      <c r="UWJ228" s="158"/>
      <c r="UWK228" s="158"/>
      <c r="UWL228" s="158"/>
      <c r="UWM228" s="158"/>
      <c r="UWN228" s="158"/>
      <c r="UWO228" s="158"/>
      <c r="UWP228" s="158"/>
      <c r="UWQ228" s="158"/>
      <c r="UWR228" s="158"/>
      <c r="UWS228" s="158"/>
      <c r="UWT228" s="158"/>
      <c r="UWU228" s="158"/>
      <c r="UWV228" s="158"/>
      <c r="UWW228" s="158"/>
      <c r="UWX228" s="158"/>
      <c r="UWY228" s="158"/>
      <c r="UWZ228" s="158"/>
      <c r="UXA228" s="158"/>
      <c r="UXB228" s="158"/>
      <c r="UXC228" s="158"/>
      <c r="UXD228" s="158"/>
      <c r="UXE228" s="158"/>
      <c r="UXF228" s="158"/>
      <c r="UXG228" s="158"/>
      <c r="UXH228" s="158"/>
      <c r="UXI228" s="158"/>
      <c r="UXJ228" s="158"/>
      <c r="UXK228" s="158"/>
      <c r="UXL228" s="158"/>
      <c r="UXM228" s="158"/>
      <c r="UXN228" s="158"/>
      <c r="UXO228" s="158"/>
      <c r="UXP228" s="158"/>
      <c r="UXQ228" s="158"/>
      <c r="UXR228" s="158"/>
      <c r="UXS228" s="158"/>
      <c r="UXT228" s="158"/>
      <c r="UXU228" s="158"/>
      <c r="UXV228" s="158"/>
      <c r="UXW228" s="158"/>
      <c r="UXX228" s="158"/>
      <c r="UXY228" s="158"/>
      <c r="UXZ228" s="158"/>
      <c r="UYA228" s="158"/>
      <c r="UYB228" s="158"/>
      <c r="UYC228" s="158"/>
      <c r="UYD228" s="158"/>
      <c r="UYE228" s="158"/>
      <c r="UYF228" s="158"/>
      <c r="UYG228" s="158"/>
      <c r="UYH228" s="158"/>
      <c r="UYI228" s="158"/>
      <c r="UYJ228" s="158"/>
      <c r="UYK228" s="158"/>
      <c r="UYL228" s="158"/>
      <c r="UYM228" s="158"/>
      <c r="UYN228" s="158"/>
      <c r="UYO228" s="158"/>
      <c r="UYP228" s="158"/>
      <c r="UYQ228" s="158"/>
      <c r="UYR228" s="158"/>
      <c r="UYS228" s="158"/>
      <c r="UYT228" s="158"/>
      <c r="UYU228" s="158"/>
      <c r="UYV228" s="158"/>
      <c r="UYW228" s="158"/>
      <c r="UYX228" s="158"/>
      <c r="UYY228" s="158"/>
      <c r="UYZ228" s="158"/>
      <c r="UZA228" s="158"/>
      <c r="UZB228" s="158"/>
      <c r="UZC228" s="158"/>
      <c r="UZD228" s="158"/>
      <c r="UZE228" s="158"/>
      <c r="UZF228" s="158"/>
      <c r="UZG228" s="158"/>
      <c r="UZH228" s="158"/>
      <c r="UZI228" s="158"/>
      <c r="UZJ228" s="158"/>
      <c r="UZK228" s="158"/>
      <c r="UZL228" s="158"/>
      <c r="UZM228" s="158"/>
      <c r="UZN228" s="158"/>
      <c r="UZO228" s="158"/>
      <c r="UZP228" s="158"/>
      <c r="UZQ228" s="158"/>
      <c r="UZR228" s="158"/>
      <c r="UZS228" s="158"/>
      <c r="UZT228" s="158"/>
      <c r="UZU228" s="158"/>
      <c r="UZV228" s="158"/>
      <c r="UZW228" s="158"/>
      <c r="UZX228" s="158"/>
      <c r="UZY228" s="158"/>
      <c r="UZZ228" s="158"/>
      <c r="VAA228" s="158"/>
      <c r="VAB228" s="158"/>
      <c r="VAC228" s="158"/>
      <c r="VAD228" s="158"/>
      <c r="VAE228" s="158"/>
      <c r="VAF228" s="158"/>
      <c r="VAG228" s="158"/>
      <c r="VAH228" s="158"/>
      <c r="VAI228" s="158"/>
      <c r="VAJ228" s="158"/>
      <c r="VAK228" s="158"/>
      <c r="VAL228" s="158"/>
      <c r="VAM228" s="158"/>
      <c r="VAN228" s="158"/>
      <c r="VAO228" s="158"/>
      <c r="VAP228" s="158"/>
      <c r="VAQ228" s="158"/>
      <c r="VAR228" s="158"/>
      <c r="VAS228" s="158"/>
      <c r="VAT228" s="158"/>
      <c r="VAU228" s="158"/>
      <c r="VAV228" s="158"/>
      <c r="VAW228" s="158"/>
      <c r="VAX228" s="158"/>
      <c r="VAY228" s="158"/>
      <c r="VAZ228" s="158"/>
      <c r="VBA228" s="158"/>
      <c r="VBB228" s="158"/>
      <c r="VBC228" s="158"/>
      <c r="VBD228" s="158"/>
      <c r="VBE228" s="158"/>
      <c r="VBF228" s="158"/>
      <c r="VBG228" s="158"/>
      <c r="VBH228" s="158"/>
      <c r="VBI228" s="158"/>
      <c r="VBJ228" s="158"/>
      <c r="VBK228" s="158"/>
      <c r="VBL228" s="158"/>
      <c r="VBM228" s="158"/>
      <c r="VBN228" s="158"/>
      <c r="VBO228" s="158"/>
      <c r="VBP228" s="158"/>
      <c r="VBQ228" s="158"/>
      <c r="VBR228" s="158"/>
      <c r="VBS228" s="158"/>
      <c r="VBT228" s="158"/>
      <c r="VBU228" s="158"/>
      <c r="VBV228" s="158"/>
      <c r="VBW228" s="158"/>
      <c r="VBX228" s="158"/>
      <c r="VBY228" s="158"/>
      <c r="VBZ228" s="158"/>
      <c r="VCA228" s="158"/>
      <c r="VCB228" s="158"/>
      <c r="VCC228" s="158"/>
      <c r="VCD228" s="158"/>
      <c r="VCE228" s="158"/>
      <c r="VCF228" s="158"/>
      <c r="VCG228" s="158"/>
      <c r="VCH228" s="158"/>
      <c r="VCI228" s="158"/>
      <c r="VCJ228" s="158"/>
      <c r="VCK228" s="158"/>
      <c r="VCL228" s="158"/>
      <c r="VCM228" s="158"/>
      <c r="VCN228" s="158"/>
      <c r="VCO228" s="158"/>
      <c r="VCP228" s="158"/>
      <c r="VCQ228" s="158"/>
      <c r="VCR228" s="158"/>
      <c r="VCS228" s="158"/>
      <c r="VCT228" s="158"/>
      <c r="VCU228" s="158"/>
      <c r="VCV228" s="158"/>
      <c r="VCW228" s="158"/>
      <c r="VCX228" s="158"/>
      <c r="VCY228" s="158"/>
      <c r="VCZ228" s="158"/>
      <c r="VDA228" s="158"/>
      <c r="VDB228" s="158"/>
      <c r="VDC228" s="158"/>
      <c r="VDD228" s="158"/>
      <c r="VDE228" s="158"/>
      <c r="VDF228" s="158"/>
      <c r="VDG228" s="158"/>
      <c r="VDH228" s="158"/>
      <c r="VDI228" s="158"/>
      <c r="VDJ228" s="158"/>
      <c r="VDK228" s="158"/>
      <c r="VDL228" s="158"/>
      <c r="VDM228" s="158"/>
      <c r="VDN228" s="158"/>
      <c r="VDO228" s="158"/>
      <c r="VDP228" s="158"/>
      <c r="VDQ228" s="158"/>
      <c r="VDR228" s="158"/>
      <c r="VDS228" s="158"/>
      <c r="VDT228" s="158"/>
      <c r="VDU228" s="158"/>
      <c r="VDV228" s="158"/>
      <c r="VDW228" s="158"/>
      <c r="VDX228" s="158"/>
      <c r="VDY228" s="158"/>
      <c r="VDZ228" s="158"/>
      <c r="VEA228" s="158"/>
      <c r="VEB228" s="158"/>
      <c r="VEC228" s="158"/>
      <c r="VED228" s="158"/>
      <c r="VEE228" s="158"/>
      <c r="VEF228" s="158"/>
      <c r="VEG228" s="158"/>
      <c r="VEH228" s="158"/>
      <c r="VEI228" s="158"/>
      <c r="VEJ228" s="158"/>
      <c r="VEK228" s="158"/>
      <c r="VEL228" s="158"/>
      <c r="VEM228" s="158"/>
      <c r="VEN228" s="158"/>
      <c r="VEO228" s="158"/>
      <c r="VEP228" s="158"/>
      <c r="VEQ228" s="158"/>
      <c r="VER228" s="158"/>
      <c r="VES228" s="158"/>
      <c r="VET228" s="158"/>
      <c r="VEU228" s="158"/>
      <c r="VEV228" s="158"/>
      <c r="VEW228" s="158"/>
      <c r="VEX228" s="158"/>
      <c r="VEY228" s="158"/>
      <c r="VEZ228" s="158"/>
      <c r="VFA228" s="158"/>
      <c r="VFB228" s="158"/>
      <c r="VFC228" s="158"/>
      <c r="VFD228" s="158"/>
      <c r="VFE228" s="158"/>
      <c r="VFF228" s="158"/>
      <c r="VFG228" s="158"/>
      <c r="VFH228" s="158"/>
      <c r="VFI228" s="158"/>
      <c r="VFJ228" s="158"/>
      <c r="VFK228" s="158"/>
      <c r="VFL228" s="158"/>
      <c r="VFM228" s="158"/>
      <c r="VFN228" s="158"/>
      <c r="VFO228" s="158"/>
      <c r="VFP228" s="158"/>
      <c r="VFQ228" s="158"/>
      <c r="VFR228" s="158"/>
      <c r="VFS228" s="158"/>
      <c r="VFT228" s="158"/>
      <c r="VFU228" s="158"/>
      <c r="VFV228" s="158"/>
      <c r="VFW228" s="158"/>
      <c r="VFX228" s="158"/>
      <c r="VFY228" s="158"/>
      <c r="VFZ228" s="158"/>
      <c r="VGA228" s="158"/>
      <c r="VGB228" s="158"/>
      <c r="VGC228" s="158"/>
      <c r="VGD228" s="158"/>
      <c r="VGE228" s="158"/>
      <c r="VGF228" s="158"/>
      <c r="VGG228" s="158"/>
      <c r="VGH228" s="158"/>
      <c r="VGI228" s="158"/>
      <c r="VGJ228" s="158"/>
      <c r="VGK228" s="158"/>
      <c r="VGL228" s="158"/>
      <c r="VGM228" s="158"/>
      <c r="VGN228" s="158"/>
      <c r="VGO228" s="158"/>
      <c r="VGP228" s="158"/>
      <c r="VGQ228" s="158"/>
      <c r="VGR228" s="158"/>
      <c r="VGS228" s="158"/>
      <c r="VGT228" s="158"/>
      <c r="VGU228" s="158"/>
      <c r="VGV228" s="158"/>
      <c r="VGW228" s="158"/>
      <c r="VGX228" s="158"/>
      <c r="VGY228" s="158"/>
      <c r="VGZ228" s="158"/>
      <c r="VHA228" s="158"/>
      <c r="VHB228" s="158"/>
      <c r="VHC228" s="158"/>
      <c r="VHD228" s="158"/>
      <c r="VHE228" s="158"/>
      <c r="VHF228" s="158"/>
      <c r="VHG228" s="158"/>
      <c r="VHH228" s="158"/>
      <c r="VHI228" s="158"/>
      <c r="VHJ228" s="158"/>
      <c r="VHK228" s="158"/>
      <c r="VHL228" s="158"/>
      <c r="VHM228" s="158"/>
      <c r="VHN228" s="158"/>
      <c r="VHO228" s="158"/>
      <c r="VHP228" s="158"/>
      <c r="VHQ228" s="158"/>
      <c r="VHR228" s="158"/>
      <c r="VHS228" s="158"/>
      <c r="VHT228" s="158"/>
      <c r="VHU228" s="158"/>
      <c r="VHV228" s="158"/>
      <c r="VHW228" s="158"/>
      <c r="VHX228" s="158"/>
      <c r="VHY228" s="158"/>
      <c r="VHZ228" s="158"/>
      <c r="VIA228" s="158"/>
      <c r="VIB228" s="158"/>
      <c r="VIC228" s="158"/>
      <c r="VID228" s="158"/>
      <c r="VIE228" s="158"/>
      <c r="VIF228" s="158"/>
      <c r="VIG228" s="158"/>
      <c r="VIH228" s="158"/>
      <c r="VII228" s="158"/>
      <c r="VIJ228" s="158"/>
      <c r="VIK228" s="158"/>
      <c r="VIL228" s="158"/>
      <c r="VIM228" s="158"/>
      <c r="VIN228" s="158"/>
      <c r="VIO228" s="158"/>
      <c r="VIP228" s="158"/>
      <c r="VIQ228" s="158"/>
      <c r="VIR228" s="158"/>
      <c r="VIS228" s="158"/>
      <c r="VIT228" s="158"/>
      <c r="VIU228" s="158"/>
      <c r="VIV228" s="158"/>
      <c r="VIW228" s="158"/>
      <c r="VIX228" s="158"/>
      <c r="VIY228" s="158"/>
      <c r="VIZ228" s="158"/>
      <c r="VJA228" s="158"/>
      <c r="VJB228" s="158"/>
      <c r="VJC228" s="158"/>
      <c r="VJD228" s="158"/>
      <c r="VJE228" s="158"/>
      <c r="VJF228" s="158"/>
      <c r="VJG228" s="158"/>
      <c r="VJH228" s="158"/>
      <c r="VJI228" s="158"/>
      <c r="VJJ228" s="158"/>
      <c r="VJK228" s="158"/>
      <c r="VJL228" s="158"/>
      <c r="VJM228" s="158"/>
      <c r="VJN228" s="158"/>
      <c r="VJO228" s="158"/>
      <c r="VJP228" s="158"/>
      <c r="VJQ228" s="158"/>
      <c r="VJR228" s="158"/>
      <c r="VJS228" s="158"/>
      <c r="VJT228" s="158"/>
      <c r="VJU228" s="158"/>
      <c r="VJV228" s="158"/>
      <c r="VJW228" s="158"/>
      <c r="VJX228" s="158"/>
      <c r="VJY228" s="158"/>
      <c r="VJZ228" s="158"/>
      <c r="VKA228" s="158"/>
      <c r="VKB228" s="158"/>
      <c r="VKC228" s="158"/>
      <c r="VKD228" s="158"/>
      <c r="VKE228" s="158"/>
      <c r="VKF228" s="158"/>
      <c r="VKG228" s="158"/>
      <c r="VKH228" s="158"/>
      <c r="VKI228" s="158"/>
      <c r="VKJ228" s="158"/>
      <c r="VKK228" s="158"/>
      <c r="VKL228" s="158"/>
      <c r="VKM228" s="158"/>
      <c r="VKN228" s="158"/>
      <c r="VKO228" s="158"/>
      <c r="VKP228" s="158"/>
      <c r="VKQ228" s="158"/>
      <c r="VKR228" s="158"/>
      <c r="VKS228" s="158"/>
      <c r="VKT228" s="158"/>
      <c r="VKU228" s="158"/>
      <c r="VKV228" s="158"/>
      <c r="VKW228" s="158"/>
      <c r="VKX228" s="158"/>
      <c r="VKY228" s="158"/>
      <c r="VKZ228" s="158"/>
      <c r="VLA228" s="158"/>
      <c r="VLB228" s="158"/>
      <c r="VLC228" s="158"/>
      <c r="VLD228" s="158"/>
      <c r="VLE228" s="158"/>
      <c r="VLF228" s="158"/>
      <c r="VLG228" s="158"/>
      <c r="VLH228" s="158"/>
      <c r="VLI228" s="158"/>
      <c r="VLJ228" s="158"/>
      <c r="VLK228" s="158"/>
      <c r="VLL228" s="158"/>
      <c r="VLM228" s="158"/>
      <c r="VLN228" s="158"/>
      <c r="VLO228" s="158"/>
      <c r="VLP228" s="158"/>
      <c r="VLQ228" s="158"/>
      <c r="VLR228" s="158"/>
      <c r="VLS228" s="158"/>
      <c r="VLT228" s="158"/>
      <c r="VLU228" s="158"/>
      <c r="VLV228" s="158"/>
      <c r="VLW228" s="158"/>
      <c r="VLX228" s="158"/>
      <c r="VLY228" s="158"/>
      <c r="VLZ228" s="158"/>
      <c r="VMA228" s="158"/>
      <c r="VMB228" s="158"/>
      <c r="VMC228" s="158"/>
      <c r="VMD228" s="158"/>
      <c r="VME228" s="158"/>
      <c r="VMF228" s="158"/>
      <c r="VMG228" s="158"/>
      <c r="VMH228" s="158"/>
      <c r="VMI228" s="158"/>
      <c r="VMJ228" s="158"/>
      <c r="VMK228" s="158"/>
      <c r="VML228" s="158"/>
      <c r="VMM228" s="158"/>
      <c r="VMN228" s="158"/>
      <c r="VMO228" s="158"/>
      <c r="VMP228" s="158"/>
      <c r="VMQ228" s="158"/>
      <c r="VMR228" s="158"/>
      <c r="VMS228" s="158"/>
      <c r="VMT228" s="158"/>
      <c r="VMU228" s="158"/>
      <c r="VMV228" s="158"/>
      <c r="VMW228" s="158"/>
      <c r="VMX228" s="158"/>
      <c r="VMY228" s="158"/>
      <c r="VMZ228" s="158"/>
      <c r="VNA228" s="158"/>
      <c r="VNB228" s="158"/>
      <c r="VNC228" s="158"/>
      <c r="VND228" s="158"/>
      <c r="VNE228" s="158"/>
      <c r="VNF228" s="158"/>
      <c r="VNG228" s="158"/>
      <c r="VNH228" s="158"/>
      <c r="VNI228" s="158"/>
      <c r="VNJ228" s="158"/>
      <c r="VNK228" s="158"/>
      <c r="VNL228" s="158"/>
      <c r="VNM228" s="158"/>
      <c r="VNN228" s="158"/>
      <c r="VNO228" s="158"/>
      <c r="VNP228" s="158"/>
      <c r="VNQ228" s="158"/>
      <c r="VNR228" s="158"/>
      <c r="VNS228" s="158"/>
      <c r="VNT228" s="158"/>
      <c r="VNU228" s="158"/>
      <c r="VNV228" s="158"/>
      <c r="VNW228" s="158"/>
      <c r="VNX228" s="158"/>
      <c r="VNY228" s="158"/>
      <c r="VNZ228" s="158"/>
      <c r="VOA228" s="158"/>
      <c r="VOB228" s="158"/>
      <c r="VOC228" s="158"/>
      <c r="VOD228" s="158"/>
      <c r="VOE228" s="158"/>
      <c r="VOF228" s="158"/>
      <c r="VOG228" s="158"/>
      <c r="VOH228" s="158"/>
      <c r="VOI228" s="158"/>
      <c r="VOJ228" s="158"/>
      <c r="VOK228" s="158"/>
      <c r="VOL228" s="158"/>
      <c r="VOM228" s="158"/>
      <c r="VON228" s="158"/>
      <c r="VOO228" s="158"/>
      <c r="VOP228" s="158"/>
      <c r="VOQ228" s="158"/>
      <c r="VOR228" s="158"/>
      <c r="VOS228" s="158"/>
      <c r="VOT228" s="158"/>
      <c r="VOU228" s="158"/>
      <c r="VOV228" s="158"/>
      <c r="VOW228" s="158"/>
      <c r="VOX228" s="158"/>
      <c r="VOY228" s="158"/>
      <c r="VOZ228" s="158"/>
      <c r="VPA228" s="158"/>
      <c r="VPB228" s="158"/>
      <c r="VPC228" s="158"/>
      <c r="VPD228" s="158"/>
      <c r="VPE228" s="158"/>
      <c r="VPF228" s="158"/>
      <c r="VPG228" s="158"/>
      <c r="VPH228" s="158"/>
      <c r="VPI228" s="158"/>
      <c r="VPJ228" s="158"/>
      <c r="VPK228" s="158"/>
      <c r="VPL228" s="158"/>
      <c r="VPM228" s="158"/>
      <c r="VPN228" s="158"/>
      <c r="VPO228" s="158"/>
      <c r="VPP228" s="158"/>
      <c r="VPQ228" s="158"/>
      <c r="VPR228" s="158"/>
      <c r="VPS228" s="158"/>
      <c r="VPT228" s="158"/>
      <c r="VPU228" s="158"/>
      <c r="VPV228" s="158"/>
      <c r="VPW228" s="158"/>
      <c r="VPX228" s="158"/>
      <c r="VPY228" s="158"/>
      <c r="VPZ228" s="158"/>
      <c r="VQA228" s="158"/>
      <c r="VQB228" s="158"/>
      <c r="VQC228" s="158"/>
      <c r="VQD228" s="158"/>
      <c r="VQE228" s="158"/>
      <c r="VQF228" s="158"/>
      <c r="VQG228" s="158"/>
      <c r="VQH228" s="158"/>
      <c r="VQI228" s="158"/>
      <c r="VQJ228" s="158"/>
      <c r="VQK228" s="158"/>
      <c r="VQL228" s="158"/>
      <c r="VQM228" s="158"/>
      <c r="VQN228" s="158"/>
      <c r="VQO228" s="158"/>
      <c r="VQP228" s="158"/>
      <c r="VQQ228" s="158"/>
      <c r="VQR228" s="158"/>
      <c r="VQS228" s="158"/>
      <c r="VQT228" s="158"/>
      <c r="VQU228" s="158"/>
      <c r="VQV228" s="158"/>
      <c r="VQW228" s="158"/>
      <c r="VQX228" s="158"/>
      <c r="VQY228" s="158"/>
      <c r="VQZ228" s="158"/>
      <c r="VRA228" s="158"/>
      <c r="VRB228" s="158"/>
      <c r="VRC228" s="158"/>
      <c r="VRD228" s="158"/>
      <c r="VRE228" s="158"/>
      <c r="VRF228" s="158"/>
      <c r="VRG228" s="158"/>
      <c r="VRH228" s="158"/>
      <c r="VRI228" s="158"/>
      <c r="VRJ228" s="158"/>
      <c r="VRK228" s="158"/>
      <c r="VRL228" s="158"/>
      <c r="VRM228" s="158"/>
      <c r="VRN228" s="158"/>
      <c r="VRO228" s="158"/>
      <c r="VRP228" s="158"/>
      <c r="VRQ228" s="158"/>
      <c r="VRR228" s="158"/>
      <c r="VRS228" s="158"/>
      <c r="VRT228" s="158"/>
      <c r="VRU228" s="158"/>
      <c r="VRV228" s="158"/>
      <c r="VRW228" s="158"/>
      <c r="VRX228" s="158"/>
      <c r="VRY228" s="158"/>
      <c r="VRZ228" s="158"/>
      <c r="VSA228" s="158"/>
      <c r="VSB228" s="158"/>
      <c r="VSC228" s="158"/>
      <c r="VSD228" s="158"/>
      <c r="VSE228" s="158"/>
      <c r="VSF228" s="158"/>
      <c r="VSG228" s="158"/>
      <c r="VSH228" s="158"/>
      <c r="VSI228" s="158"/>
      <c r="VSJ228" s="158"/>
      <c r="VSK228" s="158"/>
      <c r="VSL228" s="158"/>
      <c r="VSM228" s="158"/>
      <c r="VSN228" s="158"/>
      <c r="VSO228" s="158"/>
      <c r="VSP228" s="158"/>
      <c r="VSQ228" s="158"/>
      <c r="VSR228" s="158"/>
      <c r="VSS228" s="158"/>
      <c r="VST228" s="158"/>
      <c r="VSU228" s="158"/>
      <c r="VSV228" s="158"/>
      <c r="VSW228" s="158"/>
      <c r="VSX228" s="158"/>
      <c r="VSY228" s="158"/>
      <c r="VSZ228" s="158"/>
      <c r="VTA228" s="158"/>
      <c r="VTB228" s="158"/>
      <c r="VTC228" s="158"/>
      <c r="VTD228" s="158"/>
      <c r="VTE228" s="158"/>
      <c r="VTF228" s="158"/>
      <c r="VTG228" s="158"/>
      <c r="VTH228" s="158"/>
      <c r="VTI228" s="158"/>
      <c r="VTJ228" s="158"/>
      <c r="VTK228" s="158"/>
      <c r="VTL228" s="158"/>
      <c r="VTM228" s="158"/>
      <c r="VTN228" s="158"/>
      <c r="VTO228" s="158"/>
      <c r="VTP228" s="158"/>
      <c r="VTQ228" s="158"/>
      <c r="VTR228" s="158"/>
      <c r="VTS228" s="158"/>
      <c r="VTT228" s="158"/>
      <c r="VTU228" s="158"/>
      <c r="VTV228" s="158"/>
      <c r="VTW228" s="158"/>
      <c r="VTX228" s="158"/>
      <c r="VTY228" s="158"/>
      <c r="VTZ228" s="158"/>
      <c r="VUA228" s="158"/>
      <c r="VUB228" s="158"/>
      <c r="VUC228" s="158"/>
      <c r="VUD228" s="158"/>
      <c r="VUE228" s="158"/>
      <c r="VUF228" s="158"/>
      <c r="VUG228" s="158"/>
      <c r="VUH228" s="158"/>
      <c r="VUI228" s="158"/>
      <c r="VUJ228" s="158"/>
      <c r="VUK228" s="158"/>
      <c r="VUL228" s="158"/>
      <c r="VUM228" s="158"/>
      <c r="VUN228" s="158"/>
      <c r="VUO228" s="158"/>
      <c r="VUP228" s="158"/>
      <c r="VUQ228" s="158"/>
      <c r="VUR228" s="158"/>
      <c r="VUS228" s="158"/>
      <c r="VUT228" s="158"/>
      <c r="VUU228" s="158"/>
      <c r="VUV228" s="158"/>
      <c r="VUW228" s="158"/>
      <c r="VUX228" s="158"/>
      <c r="VUY228" s="158"/>
      <c r="VUZ228" s="158"/>
      <c r="VVA228" s="158"/>
      <c r="VVB228" s="158"/>
      <c r="VVC228" s="158"/>
      <c r="VVD228" s="158"/>
      <c r="VVE228" s="158"/>
      <c r="VVF228" s="158"/>
      <c r="VVG228" s="158"/>
      <c r="VVH228" s="158"/>
      <c r="VVI228" s="158"/>
      <c r="VVJ228" s="158"/>
      <c r="VVK228" s="158"/>
      <c r="VVL228" s="158"/>
      <c r="VVM228" s="158"/>
      <c r="VVN228" s="158"/>
      <c r="VVO228" s="158"/>
      <c r="VVP228" s="158"/>
      <c r="VVQ228" s="158"/>
      <c r="VVR228" s="158"/>
      <c r="VVS228" s="158"/>
      <c r="VVT228" s="158"/>
      <c r="VVU228" s="158"/>
      <c r="VVV228" s="158"/>
      <c r="VVW228" s="158"/>
      <c r="VVX228" s="158"/>
      <c r="VVY228" s="158"/>
      <c r="VVZ228" s="158"/>
      <c r="VWA228" s="158"/>
      <c r="VWB228" s="158"/>
      <c r="VWC228" s="158"/>
      <c r="VWD228" s="158"/>
      <c r="VWE228" s="158"/>
      <c r="VWF228" s="158"/>
      <c r="VWG228" s="158"/>
      <c r="VWH228" s="158"/>
      <c r="VWI228" s="158"/>
      <c r="VWJ228" s="158"/>
      <c r="VWK228" s="158"/>
      <c r="VWL228" s="158"/>
      <c r="VWM228" s="158"/>
      <c r="VWN228" s="158"/>
      <c r="VWO228" s="158"/>
      <c r="VWP228" s="158"/>
      <c r="VWQ228" s="158"/>
      <c r="VWR228" s="158"/>
      <c r="VWS228" s="158"/>
      <c r="VWT228" s="158"/>
      <c r="VWU228" s="158"/>
      <c r="VWV228" s="158"/>
      <c r="VWW228" s="158"/>
      <c r="VWX228" s="158"/>
      <c r="VWY228" s="158"/>
      <c r="VWZ228" s="158"/>
      <c r="VXA228" s="158"/>
      <c r="VXB228" s="158"/>
      <c r="VXC228" s="158"/>
      <c r="VXD228" s="158"/>
      <c r="VXE228" s="158"/>
      <c r="VXF228" s="158"/>
      <c r="VXG228" s="158"/>
      <c r="VXH228" s="158"/>
      <c r="VXI228" s="158"/>
      <c r="VXJ228" s="158"/>
      <c r="VXK228" s="158"/>
      <c r="VXL228" s="158"/>
      <c r="VXM228" s="158"/>
      <c r="VXN228" s="158"/>
      <c r="VXO228" s="158"/>
      <c r="VXP228" s="158"/>
      <c r="VXQ228" s="158"/>
      <c r="VXR228" s="158"/>
      <c r="VXS228" s="158"/>
      <c r="VXT228" s="158"/>
      <c r="VXU228" s="158"/>
      <c r="VXV228" s="158"/>
      <c r="VXW228" s="158"/>
      <c r="VXX228" s="158"/>
      <c r="VXY228" s="158"/>
      <c r="VXZ228" s="158"/>
      <c r="VYA228" s="158"/>
      <c r="VYB228" s="158"/>
      <c r="VYC228" s="158"/>
      <c r="VYD228" s="158"/>
      <c r="VYE228" s="158"/>
      <c r="VYF228" s="158"/>
      <c r="VYG228" s="158"/>
      <c r="VYH228" s="158"/>
      <c r="VYI228" s="158"/>
      <c r="VYJ228" s="158"/>
      <c r="VYK228" s="158"/>
      <c r="VYL228" s="158"/>
      <c r="VYM228" s="158"/>
      <c r="VYN228" s="158"/>
      <c r="VYO228" s="158"/>
      <c r="VYP228" s="158"/>
      <c r="VYQ228" s="158"/>
      <c r="VYR228" s="158"/>
      <c r="VYS228" s="158"/>
      <c r="VYT228" s="158"/>
      <c r="VYU228" s="158"/>
      <c r="VYV228" s="158"/>
      <c r="VYW228" s="158"/>
      <c r="VYX228" s="158"/>
      <c r="VYY228" s="158"/>
      <c r="VYZ228" s="158"/>
      <c r="VZA228" s="158"/>
      <c r="VZB228" s="158"/>
      <c r="VZC228" s="158"/>
      <c r="VZD228" s="158"/>
      <c r="VZE228" s="158"/>
      <c r="VZF228" s="158"/>
      <c r="VZG228" s="158"/>
      <c r="VZH228" s="158"/>
      <c r="VZI228" s="158"/>
      <c r="VZJ228" s="158"/>
      <c r="VZK228" s="158"/>
      <c r="VZL228" s="158"/>
      <c r="VZM228" s="158"/>
      <c r="VZN228" s="158"/>
      <c r="VZO228" s="158"/>
      <c r="VZP228" s="158"/>
      <c r="VZQ228" s="158"/>
      <c r="VZR228" s="158"/>
      <c r="VZS228" s="158"/>
      <c r="VZT228" s="158"/>
      <c r="VZU228" s="158"/>
      <c r="VZV228" s="158"/>
      <c r="VZW228" s="158"/>
      <c r="VZX228" s="158"/>
      <c r="VZY228" s="158"/>
      <c r="VZZ228" s="158"/>
      <c r="WAA228" s="158"/>
      <c r="WAB228" s="158"/>
      <c r="WAC228" s="158"/>
      <c r="WAD228" s="158"/>
      <c r="WAE228" s="158"/>
      <c r="WAF228" s="158"/>
      <c r="WAG228" s="158"/>
      <c r="WAH228" s="158"/>
      <c r="WAI228" s="158"/>
      <c r="WAJ228" s="158"/>
      <c r="WAK228" s="158"/>
      <c r="WAL228" s="158"/>
      <c r="WAM228" s="158"/>
      <c r="WAN228" s="158"/>
      <c r="WAO228" s="158"/>
      <c r="WAP228" s="158"/>
      <c r="WAQ228" s="158"/>
      <c r="WAR228" s="158"/>
      <c r="WAS228" s="158"/>
      <c r="WAT228" s="158"/>
      <c r="WAU228" s="158"/>
      <c r="WAV228" s="158"/>
      <c r="WAW228" s="158"/>
      <c r="WAX228" s="158"/>
      <c r="WAY228" s="158"/>
      <c r="WAZ228" s="158"/>
      <c r="WBA228" s="158"/>
      <c r="WBB228" s="158"/>
      <c r="WBC228" s="158"/>
      <c r="WBD228" s="158"/>
      <c r="WBE228" s="158"/>
      <c r="WBF228" s="158"/>
      <c r="WBG228" s="158"/>
      <c r="WBH228" s="158"/>
      <c r="WBI228" s="158"/>
      <c r="WBJ228" s="158"/>
      <c r="WBK228" s="158"/>
      <c r="WBL228" s="158"/>
      <c r="WBM228" s="158"/>
      <c r="WBN228" s="158"/>
      <c r="WBO228" s="158"/>
      <c r="WBP228" s="158"/>
      <c r="WBQ228" s="158"/>
      <c r="WBR228" s="158"/>
      <c r="WBS228" s="158"/>
      <c r="WBT228" s="158"/>
      <c r="WBU228" s="158"/>
      <c r="WBV228" s="158"/>
      <c r="WBW228" s="158"/>
      <c r="WBX228" s="158"/>
      <c r="WBY228" s="158"/>
      <c r="WBZ228" s="158"/>
      <c r="WCA228" s="158"/>
      <c r="WCB228" s="158"/>
      <c r="WCC228" s="158"/>
      <c r="WCD228" s="158"/>
      <c r="WCE228" s="158"/>
      <c r="WCF228" s="158"/>
      <c r="WCG228" s="158"/>
      <c r="WCH228" s="158"/>
      <c r="WCI228" s="158"/>
      <c r="WCJ228" s="158"/>
      <c r="WCK228" s="158"/>
      <c r="WCL228" s="158"/>
      <c r="WCM228" s="158"/>
      <c r="WCN228" s="158"/>
      <c r="WCO228" s="158"/>
      <c r="WCP228" s="158"/>
      <c r="WCQ228" s="158"/>
      <c r="WCR228" s="158"/>
      <c r="WCS228" s="158"/>
      <c r="WCT228" s="158"/>
      <c r="WCU228" s="158"/>
      <c r="WCV228" s="158"/>
      <c r="WCW228" s="158"/>
      <c r="WCX228" s="158"/>
      <c r="WCY228" s="158"/>
      <c r="WCZ228" s="158"/>
      <c r="WDA228" s="158"/>
      <c r="WDB228" s="158"/>
      <c r="WDC228" s="158"/>
      <c r="WDD228" s="158"/>
      <c r="WDE228" s="158"/>
      <c r="WDF228" s="158"/>
      <c r="WDG228" s="158"/>
      <c r="WDH228" s="158"/>
      <c r="WDI228" s="158"/>
      <c r="WDJ228" s="158"/>
      <c r="WDK228" s="158"/>
      <c r="WDL228" s="158"/>
      <c r="WDM228" s="158"/>
      <c r="WDN228" s="158"/>
      <c r="WDO228" s="158"/>
      <c r="WDP228" s="158"/>
      <c r="WDQ228" s="158"/>
      <c r="WDR228" s="158"/>
      <c r="WDS228" s="158"/>
      <c r="WDT228" s="158"/>
      <c r="WDU228" s="158"/>
      <c r="WDV228" s="158"/>
      <c r="WDW228" s="158"/>
      <c r="WDX228" s="158"/>
      <c r="WDY228" s="158"/>
      <c r="WDZ228" s="158"/>
      <c r="WEA228" s="158"/>
      <c r="WEB228" s="158"/>
      <c r="WEC228" s="158"/>
      <c r="WED228" s="158"/>
      <c r="WEE228" s="158"/>
      <c r="WEF228" s="158"/>
      <c r="WEG228" s="158"/>
      <c r="WEH228" s="158"/>
      <c r="WEI228" s="158"/>
      <c r="WEJ228" s="158"/>
      <c r="WEK228" s="158"/>
      <c r="WEL228" s="158"/>
      <c r="WEM228" s="158"/>
      <c r="WEN228" s="158"/>
      <c r="WEO228" s="158"/>
      <c r="WEP228" s="158"/>
      <c r="WEQ228" s="158"/>
      <c r="WER228" s="158"/>
      <c r="WES228" s="158"/>
      <c r="WET228" s="158"/>
      <c r="WEU228" s="158"/>
      <c r="WEV228" s="158"/>
      <c r="WEW228" s="158"/>
      <c r="WEX228" s="158"/>
      <c r="WEY228" s="158"/>
      <c r="WEZ228" s="158"/>
      <c r="WFA228" s="158"/>
      <c r="WFB228" s="158"/>
      <c r="WFC228" s="158"/>
      <c r="WFD228" s="158"/>
      <c r="WFE228" s="158"/>
      <c r="WFF228" s="158"/>
      <c r="WFG228" s="158"/>
      <c r="WFH228" s="158"/>
      <c r="WFI228" s="158"/>
      <c r="WFJ228" s="158"/>
      <c r="WFK228" s="158"/>
      <c r="WFL228" s="158"/>
      <c r="WFM228" s="158"/>
      <c r="WFN228" s="158"/>
      <c r="WFO228" s="158"/>
      <c r="WFP228" s="158"/>
      <c r="WFQ228" s="158"/>
      <c r="WFR228" s="158"/>
      <c r="WFS228" s="158"/>
      <c r="WFT228" s="158"/>
      <c r="WFU228" s="158"/>
      <c r="WFV228" s="158"/>
      <c r="WFW228" s="158"/>
      <c r="WFX228" s="158"/>
      <c r="WFY228" s="158"/>
      <c r="WFZ228" s="158"/>
      <c r="WGA228" s="158"/>
      <c r="WGB228" s="158"/>
      <c r="WGC228" s="158"/>
      <c r="WGD228" s="158"/>
      <c r="WGE228" s="158"/>
      <c r="WGF228" s="158"/>
      <c r="WGG228" s="158"/>
      <c r="WGH228" s="158"/>
      <c r="WGI228" s="158"/>
      <c r="WGJ228" s="158"/>
      <c r="WGK228" s="158"/>
      <c r="WGL228" s="158"/>
      <c r="WGM228" s="158"/>
      <c r="WGN228" s="158"/>
      <c r="WGO228" s="158"/>
      <c r="WGP228" s="158"/>
      <c r="WGQ228" s="158"/>
      <c r="WGR228" s="158"/>
      <c r="WGS228" s="158"/>
      <c r="WGT228" s="158"/>
      <c r="WGU228" s="158"/>
      <c r="WGV228" s="158"/>
      <c r="WGW228" s="158"/>
      <c r="WGX228" s="158"/>
      <c r="WGY228" s="158"/>
      <c r="WGZ228" s="158"/>
      <c r="WHA228" s="158"/>
      <c r="WHB228" s="158"/>
      <c r="WHC228" s="158"/>
      <c r="WHD228" s="158"/>
      <c r="WHE228" s="158"/>
      <c r="WHF228" s="158"/>
      <c r="WHG228" s="158"/>
      <c r="WHH228" s="158"/>
      <c r="WHI228" s="158"/>
      <c r="WHJ228" s="158"/>
      <c r="WHK228" s="158"/>
      <c r="WHL228" s="158"/>
      <c r="WHM228" s="158"/>
      <c r="WHN228" s="158"/>
      <c r="WHO228" s="158"/>
      <c r="WHP228" s="158"/>
      <c r="WHQ228" s="158"/>
      <c r="WHR228" s="158"/>
      <c r="WHS228" s="158"/>
      <c r="WHT228" s="158"/>
      <c r="WHU228" s="158"/>
      <c r="WHV228" s="158"/>
      <c r="WHW228" s="158"/>
      <c r="WHX228" s="158"/>
      <c r="WHY228" s="158"/>
      <c r="WHZ228" s="158"/>
      <c r="WIA228" s="158"/>
      <c r="WIB228" s="158"/>
      <c r="WIC228" s="158"/>
      <c r="WID228" s="158"/>
      <c r="WIE228" s="158"/>
      <c r="WIF228" s="158"/>
      <c r="WIG228" s="158"/>
      <c r="WIH228" s="158"/>
      <c r="WII228" s="158"/>
      <c r="WIJ228" s="158"/>
      <c r="WIK228" s="158"/>
      <c r="WIL228" s="158"/>
      <c r="WIM228" s="158"/>
      <c r="WIN228" s="158"/>
      <c r="WIO228" s="158"/>
      <c r="WIP228" s="158"/>
      <c r="WIQ228" s="158"/>
      <c r="WIR228" s="158"/>
      <c r="WIS228" s="158"/>
      <c r="WIT228" s="158"/>
      <c r="WIU228" s="158"/>
      <c r="WIV228" s="158"/>
      <c r="WIW228" s="158"/>
      <c r="WIX228" s="158"/>
      <c r="WIY228" s="158"/>
      <c r="WIZ228" s="158"/>
      <c r="WJA228" s="158"/>
      <c r="WJB228" s="158"/>
      <c r="WJC228" s="158"/>
      <c r="WJD228" s="158"/>
      <c r="WJE228" s="158"/>
      <c r="WJF228" s="158"/>
      <c r="WJG228" s="158"/>
      <c r="WJH228" s="158"/>
      <c r="WJI228" s="158"/>
      <c r="WJJ228" s="158"/>
      <c r="WJK228" s="158"/>
      <c r="WJL228" s="158"/>
      <c r="WJM228" s="158"/>
      <c r="WJN228" s="158"/>
      <c r="WJO228" s="158"/>
      <c r="WJP228" s="158"/>
      <c r="WJQ228" s="158"/>
      <c r="WJR228" s="158"/>
      <c r="WJS228" s="158"/>
      <c r="WJT228" s="158"/>
      <c r="WJU228" s="158"/>
      <c r="WJV228" s="158"/>
      <c r="WJW228" s="158"/>
      <c r="WJX228" s="158"/>
      <c r="WJY228" s="158"/>
      <c r="WJZ228" s="158"/>
      <c r="WKA228" s="158"/>
      <c r="WKB228" s="158"/>
      <c r="WKC228" s="158"/>
      <c r="WKD228" s="158"/>
      <c r="WKE228" s="158"/>
      <c r="WKF228" s="158"/>
      <c r="WKG228" s="158"/>
      <c r="WKH228" s="158"/>
      <c r="WKI228" s="158"/>
      <c r="WKJ228" s="158"/>
      <c r="WKK228" s="158"/>
      <c r="WKL228" s="158"/>
      <c r="WKM228" s="158"/>
      <c r="WKN228" s="158"/>
      <c r="WKO228" s="158"/>
      <c r="WKP228" s="158"/>
      <c r="WKQ228" s="158"/>
      <c r="WKR228" s="158"/>
      <c r="WKS228" s="158"/>
      <c r="WKT228" s="158"/>
      <c r="WKU228" s="158"/>
      <c r="WKV228" s="158"/>
      <c r="WKW228" s="158"/>
      <c r="WKX228" s="158"/>
      <c r="WKY228" s="158"/>
      <c r="WKZ228" s="158"/>
      <c r="WLA228" s="158"/>
      <c r="WLB228" s="158"/>
      <c r="WLC228" s="158"/>
      <c r="WLD228" s="158"/>
      <c r="WLE228" s="158"/>
      <c r="WLF228" s="158"/>
      <c r="WLG228" s="158"/>
      <c r="WLH228" s="158"/>
      <c r="WLI228" s="158"/>
      <c r="WLJ228" s="158"/>
      <c r="WLK228" s="158"/>
      <c r="WLL228" s="158"/>
      <c r="WLM228" s="158"/>
      <c r="WLN228" s="158"/>
      <c r="WLO228" s="158"/>
      <c r="WLP228" s="158"/>
      <c r="WLQ228" s="158"/>
      <c r="WLR228" s="158"/>
      <c r="WLS228" s="158"/>
      <c r="WLT228" s="158"/>
      <c r="WLU228" s="158"/>
      <c r="WLV228" s="158"/>
      <c r="WLW228" s="158"/>
      <c r="WLX228" s="158"/>
      <c r="WLY228" s="158"/>
      <c r="WLZ228" s="158"/>
      <c r="WMA228" s="158"/>
      <c r="WMB228" s="158"/>
      <c r="WMC228" s="158"/>
      <c r="WMD228" s="158"/>
      <c r="WME228" s="158"/>
      <c r="WMF228" s="158"/>
      <c r="WMG228" s="158"/>
      <c r="WMH228" s="158"/>
      <c r="WMI228" s="158"/>
      <c r="WMJ228" s="158"/>
      <c r="WMK228" s="158"/>
      <c r="WML228" s="158"/>
      <c r="WMM228" s="158"/>
      <c r="WMN228" s="158"/>
      <c r="WMO228" s="158"/>
      <c r="WMP228" s="158"/>
      <c r="WMQ228" s="158"/>
      <c r="WMR228" s="158"/>
      <c r="WMS228" s="158"/>
      <c r="WMT228" s="158"/>
      <c r="WMU228" s="158"/>
      <c r="WMV228" s="158"/>
      <c r="WMW228" s="158"/>
      <c r="WMX228" s="158"/>
      <c r="WMY228" s="158"/>
      <c r="WMZ228" s="158"/>
      <c r="WNA228" s="158"/>
      <c r="WNB228" s="158"/>
      <c r="WNC228" s="158"/>
      <c r="WND228" s="158"/>
      <c r="WNE228" s="158"/>
      <c r="WNF228" s="158"/>
      <c r="WNG228" s="158"/>
      <c r="WNH228" s="158"/>
      <c r="WNI228" s="158"/>
      <c r="WNJ228" s="158"/>
      <c r="WNK228" s="158"/>
      <c r="WNL228" s="158"/>
      <c r="WNM228" s="158"/>
      <c r="WNN228" s="158"/>
      <c r="WNO228" s="158"/>
      <c r="WNP228" s="158"/>
      <c r="WNQ228" s="158"/>
      <c r="WNR228" s="158"/>
      <c r="WNS228" s="158"/>
      <c r="WNT228" s="158"/>
      <c r="WNU228" s="158"/>
      <c r="WNV228" s="158"/>
      <c r="WNW228" s="158"/>
      <c r="WNX228" s="158"/>
      <c r="WNY228" s="158"/>
      <c r="WNZ228" s="158"/>
      <c r="WOA228" s="158"/>
      <c r="WOB228" s="158"/>
      <c r="WOC228" s="158"/>
      <c r="WOD228" s="158"/>
      <c r="WOE228" s="158"/>
      <c r="WOF228" s="158"/>
      <c r="WOG228" s="158"/>
      <c r="WOH228" s="158"/>
      <c r="WOI228" s="158"/>
      <c r="WOJ228" s="158"/>
      <c r="WOK228" s="158"/>
      <c r="WOL228" s="158"/>
      <c r="WOM228" s="158"/>
      <c r="WON228" s="158"/>
      <c r="WOO228" s="158"/>
      <c r="WOP228" s="158"/>
      <c r="WOQ228" s="158"/>
      <c r="WOR228" s="158"/>
      <c r="WOS228" s="158"/>
      <c r="WOT228" s="158"/>
      <c r="WOU228" s="158"/>
      <c r="WOV228" s="158"/>
      <c r="WOW228" s="158"/>
      <c r="WOX228" s="158"/>
      <c r="WOY228" s="158"/>
      <c r="WOZ228" s="158"/>
      <c r="WPA228" s="158"/>
      <c r="WPB228" s="158"/>
      <c r="WPC228" s="158"/>
      <c r="WPD228" s="158"/>
      <c r="WPE228" s="158"/>
      <c r="WPF228" s="158"/>
      <c r="WPG228" s="158"/>
      <c r="WPH228" s="158"/>
      <c r="WPI228" s="158"/>
      <c r="WPJ228" s="158"/>
      <c r="WPK228" s="158"/>
      <c r="WPL228" s="158"/>
      <c r="WPM228" s="158"/>
      <c r="WPN228" s="158"/>
      <c r="WPO228" s="158"/>
      <c r="WPP228" s="158"/>
      <c r="WPQ228" s="158"/>
      <c r="WPR228" s="158"/>
      <c r="WPS228" s="158"/>
      <c r="WPT228" s="158"/>
      <c r="WPU228" s="158"/>
      <c r="WPV228" s="158"/>
      <c r="WPW228" s="158"/>
      <c r="WPX228" s="158"/>
      <c r="WPY228" s="158"/>
      <c r="WPZ228" s="158"/>
      <c r="WQA228" s="158"/>
      <c r="WQB228" s="158"/>
      <c r="WQC228" s="158"/>
      <c r="WQD228" s="158"/>
      <c r="WQE228" s="158"/>
      <c r="WQF228" s="158"/>
      <c r="WQG228" s="158"/>
      <c r="WQH228" s="158"/>
      <c r="WQI228" s="158"/>
      <c r="WQJ228" s="158"/>
      <c r="WQK228" s="158"/>
      <c r="WQL228" s="158"/>
      <c r="WQM228" s="158"/>
      <c r="WQN228" s="158"/>
      <c r="WQO228" s="158"/>
      <c r="WQP228" s="158"/>
      <c r="WQQ228" s="158"/>
      <c r="WQR228" s="158"/>
      <c r="WQS228" s="158"/>
      <c r="WQT228" s="158"/>
      <c r="WQU228" s="158"/>
      <c r="WQV228" s="158"/>
      <c r="WQW228" s="158"/>
      <c r="WQX228" s="158"/>
      <c r="WQY228" s="158"/>
      <c r="WQZ228" s="158"/>
      <c r="WRA228" s="158"/>
      <c r="WRB228" s="158"/>
      <c r="WRC228" s="158"/>
      <c r="WRD228" s="158"/>
      <c r="WRE228" s="158"/>
      <c r="WRF228" s="158"/>
      <c r="WRG228" s="158"/>
      <c r="WRH228" s="158"/>
      <c r="WRI228" s="158"/>
      <c r="WRJ228" s="158"/>
      <c r="WRK228" s="158"/>
      <c r="WRL228" s="158"/>
      <c r="WRM228" s="158"/>
      <c r="WRN228" s="158"/>
      <c r="WRO228" s="158"/>
      <c r="WRP228" s="158"/>
      <c r="WRQ228" s="158"/>
      <c r="WRR228" s="158"/>
      <c r="WRS228" s="158"/>
      <c r="WRT228" s="158"/>
      <c r="WRU228" s="158"/>
      <c r="WRV228" s="158"/>
      <c r="WRW228" s="158"/>
      <c r="WRX228" s="158"/>
      <c r="WRY228" s="158"/>
      <c r="WRZ228" s="158"/>
      <c r="WSA228" s="158"/>
      <c r="WSB228" s="158"/>
      <c r="WSC228" s="158"/>
      <c r="WSD228" s="158"/>
      <c r="WSE228" s="158"/>
      <c r="WSF228" s="158"/>
      <c r="WSG228" s="158"/>
      <c r="WSH228" s="158"/>
      <c r="WSI228" s="158"/>
      <c r="WSJ228" s="158"/>
      <c r="WSK228" s="158"/>
      <c r="WSL228" s="158"/>
      <c r="WSM228" s="158"/>
      <c r="WSN228" s="158"/>
      <c r="WSO228" s="158"/>
      <c r="WSP228" s="158"/>
      <c r="WSQ228" s="158"/>
      <c r="WSR228" s="158"/>
      <c r="WSS228" s="158"/>
      <c r="WST228" s="158"/>
      <c r="WSU228" s="158"/>
      <c r="WSV228" s="158"/>
      <c r="WSW228" s="158"/>
      <c r="WSX228" s="158"/>
      <c r="WSY228" s="158"/>
      <c r="WSZ228" s="158"/>
      <c r="WTA228" s="158"/>
      <c r="WTB228" s="158"/>
      <c r="WTC228" s="158"/>
      <c r="WTD228" s="158"/>
      <c r="WTE228" s="158"/>
      <c r="WTF228" s="158"/>
      <c r="WTG228" s="158"/>
      <c r="WTH228" s="158"/>
      <c r="WTI228" s="158"/>
      <c r="WTJ228" s="158"/>
      <c r="WTK228" s="158"/>
      <c r="WTL228" s="158"/>
      <c r="WTM228" s="158"/>
      <c r="WTN228" s="158"/>
      <c r="WTO228" s="158"/>
      <c r="WTP228" s="158"/>
      <c r="WTQ228" s="158"/>
      <c r="WTR228" s="158"/>
      <c r="WTS228" s="158"/>
      <c r="WTT228" s="158"/>
      <c r="WTU228" s="158"/>
      <c r="WTV228" s="158"/>
      <c r="WTW228" s="158"/>
      <c r="WTX228" s="158"/>
      <c r="WTY228" s="158"/>
      <c r="WTZ228" s="158"/>
      <c r="WUA228" s="158"/>
      <c r="WUB228" s="158"/>
      <c r="WUC228" s="158"/>
      <c r="WUD228" s="158"/>
      <c r="WUE228" s="158"/>
      <c r="WUF228" s="158"/>
      <c r="WUG228" s="158"/>
      <c r="WUH228" s="158"/>
      <c r="WUI228" s="158"/>
      <c r="WUJ228" s="158"/>
      <c r="WUK228" s="158"/>
      <c r="WUL228" s="158"/>
      <c r="WUM228" s="158"/>
      <c r="WUN228" s="158"/>
      <c r="WUO228" s="158"/>
      <c r="WUP228" s="158"/>
      <c r="WUQ228" s="158"/>
      <c r="WUR228" s="158"/>
      <c r="WUS228" s="158"/>
      <c r="WUT228" s="158"/>
      <c r="WUU228" s="158"/>
      <c r="WUV228" s="158"/>
      <c r="WUW228" s="158"/>
      <c r="WUX228" s="158"/>
      <c r="WUY228" s="158"/>
      <c r="WUZ228" s="158"/>
      <c r="WVA228" s="158"/>
      <c r="WVB228" s="158"/>
      <c r="WVC228" s="158"/>
      <c r="WVD228" s="158"/>
      <c r="WVE228" s="158"/>
      <c r="WVF228" s="158"/>
      <c r="WVG228" s="158"/>
      <c r="WVH228" s="158"/>
      <c r="WVI228" s="158"/>
      <c r="WVJ228" s="158"/>
      <c r="WVK228" s="158"/>
      <c r="WVL228" s="158"/>
      <c r="WVM228" s="158"/>
      <c r="WVN228" s="158"/>
      <c r="WVO228" s="158"/>
      <c r="WVP228" s="158"/>
      <c r="WVQ228" s="158"/>
      <c r="WVR228" s="158"/>
      <c r="WVS228" s="158"/>
      <c r="WVT228" s="158"/>
      <c r="WVU228" s="158"/>
      <c r="WVV228" s="158"/>
      <c r="WVW228" s="158"/>
      <c r="WVX228" s="158"/>
      <c r="WVY228" s="158"/>
      <c r="WVZ228" s="158"/>
      <c r="WWA228" s="158"/>
      <c r="WWB228" s="158"/>
      <c r="WWC228" s="158"/>
      <c r="WWD228" s="158"/>
      <c r="WWE228" s="158"/>
      <c r="WWF228" s="158"/>
      <c r="WWG228" s="158"/>
      <c r="WWH228" s="158"/>
      <c r="WWI228" s="158"/>
      <c r="WWJ228" s="158"/>
      <c r="WWK228" s="158"/>
      <c r="WWL228" s="158"/>
      <c r="WWM228" s="158"/>
      <c r="WWN228" s="158"/>
      <c r="WWO228" s="158"/>
      <c r="WWP228" s="158"/>
      <c r="WWQ228" s="158"/>
      <c r="WWR228" s="158"/>
      <c r="WWS228" s="158"/>
      <c r="WWT228" s="158"/>
      <c r="WWU228" s="158"/>
      <c r="WWV228" s="158"/>
      <c r="WWW228" s="158"/>
      <c r="WWX228" s="158"/>
      <c r="WWY228" s="158"/>
      <c r="WWZ228" s="158"/>
      <c r="WXA228" s="158"/>
      <c r="WXB228" s="158"/>
      <c r="WXC228" s="158"/>
      <c r="WXD228" s="158"/>
      <c r="WXE228" s="158"/>
      <c r="WXF228" s="158"/>
      <c r="WXG228" s="158"/>
      <c r="WXH228" s="158"/>
      <c r="WXI228" s="158"/>
      <c r="WXJ228" s="158"/>
      <c r="WXK228" s="158"/>
      <c r="WXL228" s="158"/>
      <c r="WXM228" s="158"/>
      <c r="WXN228" s="158"/>
      <c r="WXO228" s="158"/>
      <c r="WXP228" s="158"/>
      <c r="WXQ228" s="158"/>
      <c r="WXR228" s="158"/>
      <c r="WXS228" s="158"/>
      <c r="WXT228" s="158"/>
      <c r="WXU228" s="158"/>
      <c r="WXV228" s="158"/>
      <c r="WXW228" s="158"/>
      <c r="WXX228" s="158"/>
      <c r="WXY228" s="158"/>
      <c r="WXZ228" s="158"/>
      <c r="WYA228" s="158"/>
      <c r="WYB228" s="158"/>
      <c r="WYC228" s="158"/>
      <c r="WYD228" s="158"/>
      <c r="WYE228" s="158"/>
      <c r="WYF228" s="158"/>
      <c r="WYG228" s="158"/>
      <c r="WYH228" s="158"/>
      <c r="WYI228" s="158"/>
      <c r="WYJ228" s="158"/>
      <c r="WYK228" s="158"/>
      <c r="WYL228" s="158"/>
      <c r="WYM228" s="158"/>
      <c r="WYN228" s="158"/>
      <c r="WYO228" s="158"/>
      <c r="WYP228" s="158"/>
      <c r="WYQ228" s="158"/>
      <c r="WYR228" s="158"/>
      <c r="WYS228" s="158"/>
      <c r="WYT228" s="158"/>
      <c r="WYU228" s="158"/>
      <c r="WYV228" s="158"/>
      <c r="WYW228" s="158"/>
      <c r="WYX228" s="158"/>
      <c r="WYY228" s="158"/>
      <c r="WYZ228" s="158"/>
      <c r="WZA228" s="158"/>
      <c r="WZB228" s="158"/>
      <c r="WZC228" s="158"/>
      <c r="WZD228" s="158"/>
      <c r="WZE228" s="158"/>
      <c r="WZF228" s="158"/>
      <c r="WZG228" s="158"/>
      <c r="WZH228" s="158"/>
      <c r="WZI228" s="158"/>
      <c r="WZJ228" s="158"/>
      <c r="WZK228" s="158"/>
      <c r="WZL228" s="158"/>
      <c r="WZM228" s="158"/>
      <c r="WZN228" s="158"/>
      <c r="WZO228" s="158"/>
      <c r="WZP228" s="158"/>
      <c r="WZQ228" s="158"/>
      <c r="WZR228" s="158"/>
      <c r="WZS228" s="158"/>
      <c r="WZT228" s="158"/>
      <c r="WZU228" s="158"/>
      <c r="WZV228" s="158"/>
      <c r="WZW228" s="158"/>
      <c r="WZX228" s="158"/>
      <c r="WZY228" s="158"/>
      <c r="WZZ228" s="158"/>
      <c r="XAA228" s="158"/>
      <c r="XAB228" s="158"/>
      <c r="XAC228" s="158"/>
      <c r="XAD228" s="158"/>
      <c r="XAE228" s="158"/>
      <c r="XAF228" s="158"/>
      <c r="XAG228" s="158"/>
      <c r="XAH228" s="158"/>
      <c r="XAI228" s="158"/>
      <c r="XAJ228" s="158"/>
      <c r="XAK228" s="158"/>
      <c r="XAL228" s="158"/>
      <c r="XAM228" s="158"/>
      <c r="XAN228" s="158"/>
      <c r="XAO228" s="158"/>
      <c r="XAP228" s="158"/>
      <c r="XAQ228" s="158"/>
      <c r="XAR228" s="158"/>
      <c r="XAS228" s="158"/>
      <c r="XAT228" s="158"/>
      <c r="XAU228" s="158"/>
      <c r="XAV228" s="158"/>
      <c r="XAW228" s="158"/>
      <c r="XAX228" s="158"/>
      <c r="XAY228" s="158"/>
      <c r="XAZ228" s="158"/>
      <c r="XBA228" s="158"/>
      <c r="XBB228" s="158"/>
      <c r="XBC228" s="158"/>
      <c r="XBD228" s="158"/>
      <c r="XBE228" s="158"/>
      <c r="XBF228" s="158"/>
      <c r="XBG228" s="158"/>
      <c r="XBH228" s="158"/>
      <c r="XBI228" s="158"/>
      <c r="XBJ228" s="158"/>
      <c r="XBK228" s="158"/>
      <c r="XBL228" s="158"/>
      <c r="XBM228" s="158"/>
      <c r="XBN228" s="158"/>
      <c r="XBO228" s="158"/>
      <c r="XBP228" s="158"/>
      <c r="XBQ228" s="158"/>
      <c r="XBR228" s="158"/>
      <c r="XBS228" s="120"/>
      <c r="XBT228" s="120"/>
      <c r="XBU228" s="118"/>
      <c r="XBV228" s="217"/>
      <c r="XBW228" s="217"/>
      <c r="XBX228" s="117"/>
      <c r="XBY228" s="119"/>
      <c r="XBZ228" s="120"/>
      <c r="XCA228" s="121"/>
      <c r="XCB228" s="217"/>
      <c r="XCC228" s="218"/>
      <c r="XCD228" s="123"/>
      <c r="XCE228" s="124"/>
      <c r="XCF228" s="124"/>
      <c r="XCG228" s="124"/>
      <c r="XDL228" s="120"/>
      <c r="XDM228" s="120"/>
      <c r="XDN228" s="118"/>
      <c r="XDO228" s="217"/>
      <c r="XDP228" s="217"/>
      <c r="XDQ228" s="117"/>
      <c r="XDR228" s="119"/>
      <c r="XDS228" s="120"/>
      <c r="XDT228" s="121"/>
      <c r="XDU228" s="217"/>
      <c r="XDV228" s="218"/>
      <c r="XDW228" s="123"/>
      <c r="XDX228" s="124"/>
      <c r="XDY228" s="124"/>
      <c r="XDZ228" s="124"/>
    </row>
    <row r="229" spans="1:16354" ht="15">
      <c r="A229" s="55">
        <v>69685</v>
      </c>
      <c r="B229" s="55" t="s">
        <v>2002</v>
      </c>
      <c r="C229" s="53" t="s">
        <v>2003</v>
      </c>
      <c r="D229" s="103" t="s">
        <v>3550</v>
      </c>
      <c r="E229" s="103"/>
      <c r="F229" s="3">
        <v>229</v>
      </c>
      <c r="G229" s="54" t="s">
        <v>2005</v>
      </c>
      <c r="H229" s="55">
        <v>261</v>
      </c>
      <c r="I229" s="56" t="s">
        <v>2006</v>
      </c>
      <c r="J229" s="103" t="s">
        <v>3551</v>
      </c>
      <c r="K229" s="57" t="s">
        <v>2690</v>
      </c>
      <c r="L229" s="58" t="s">
        <v>3552</v>
      </c>
      <c r="M229" s="59" t="s">
        <v>2010</v>
      </c>
      <c r="N229" s="59" t="s">
        <v>2011</v>
      </c>
      <c r="O229" s="59">
        <v>409</v>
      </c>
      <c r="P229" s="60">
        <v>44579</v>
      </c>
      <c r="Q229" s="59">
        <v>41374272</v>
      </c>
      <c r="R229" s="116" t="s">
        <v>2012</v>
      </c>
      <c r="S229" s="104" t="s">
        <v>2013</v>
      </c>
      <c r="T229" s="63" t="s">
        <v>2014</v>
      </c>
      <c r="U229" s="57"/>
      <c r="V229" s="57"/>
      <c r="W229" s="57"/>
      <c r="X229" s="164"/>
      <c r="Y229" s="164"/>
      <c r="Z229" s="164"/>
      <c r="AA229" s="164"/>
      <c r="AB229" s="164"/>
      <c r="AC229" s="63" t="s">
        <v>2014</v>
      </c>
      <c r="AD229" s="57"/>
      <c r="AE229" s="57"/>
      <c r="AF229" s="57"/>
      <c r="AG229" s="57"/>
      <c r="AH229" s="65">
        <f t="shared" si="19"/>
        <v>41374272</v>
      </c>
      <c r="AI229" s="66" t="s">
        <v>2188</v>
      </c>
      <c r="AJ229" s="67" t="s">
        <v>1471</v>
      </c>
      <c r="AK229" s="68" t="s">
        <v>1474</v>
      </c>
      <c r="AL229" s="69" t="s">
        <v>2017</v>
      </c>
      <c r="AM229" s="59">
        <v>1013607868</v>
      </c>
      <c r="AN229" s="59">
        <v>0</v>
      </c>
      <c r="AO229" s="61" t="s">
        <v>2062</v>
      </c>
      <c r="AP229" s="94">
        <v>32806</v>
      </c>
      <c r="AQ229" s="72">
        <f t="shared" si="24"/>
        <v>32.205479452054796</v>
      </c>
      <c r="AR229" s="62"/>
      <c r="AS229" s="66"/>
      <c r="AT229" s="57"/>
      <c r="AU229" s="62" t="s">
        <v>2810</v>
      </c>
      <c r="AV229" s="62" t="s">
        <v>3553</v>
      </c>
      <c r="AW229" s="66">
        <v>3107547924</v>
      </c>
      <c r="AX229" t="s">
        <v>3554</v>
      </c>
      <c r="AY229" s="75">
        <v>44589</v>
      </c>
      <c r="AZ229" s="165">
        <v>41374272</v>
      </c>
      <c r="BA229" s="77">
        <v>5171784</v>
      </c>
      <c r="BB229" s="3" t="s">
        <v>2034</v>
      </c>
      <c r="BC229" s="3">
        <v>8</v>
      </c>
      <c r="BD229" s="3"/>
      <c r="BE229" s="79">
        <f t="shared" si="20"/>
        <v>240</v>
      </c>
      <c r="BF229" s="96" t="s">
        <v>2697</v>
      </c>
      <c r="BG229" s="112">
        <v>20226620065751</v>
      </c>
      <c r="BH229" s="163">
        <v>4</v>
      </c>
      <c r="BI229" s="82">
        <v>527</v>
      </c>
      <c r="BJ229" s="83">
        <v>44589</v>
      </c>
      <c r="BK229" s="82">
        <v>41374272</v>
      </c>
      <c r="BL229" s="98"/>
      <c r="BM229" s="99"/>
      <c r="BN229" s="99"/>
      <c r="BO229" s="99"/>
      <c r="BP229" s="99"/>
      <c r="BQ229" s="99"/>
      <c r="BR229" s="115"/>
      <c r="BS229" s="89"/>
      <c r="BT229" s="166"/>
      <c r="BU229" s="83">
        <v>44593</v>
      </c>
      <c r="BV229" s="83">
        <v>44834</v>
      </c>
      <c r="BW229" s="98"/>
      <c r="BX229" s="167"/>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101"/>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0">
        <f t="shared" si="21"/>
        <v>41374272</v>
      </c>
      <c r="FE229" s="89">
        <f t="shared" si="22"/>
        <v>44834</v>
      </c>
      <c r="FF229" s="56" t="str">
        <f t="shared" ca="1" si="23"/>
        <v>EN EJECUCION</v>
      </c>
      <c r="FG229" s="99"/>
      <c r="FH229" s="99"/>
      <c r="FI229" s="102"/>
      <c r="FJ229" s="92" t="s">
        <v>1480</v>
      </c>
    </row>
    <row r="230" spans="1:16354" ht="15">
      <c r="A230" s="55">
        <v>70061</v>
      </c>
      <c r="B230" s="55" t="s">
        <v>2002</v>
      </c>
      <c r="C230" s="53" t="s">
        <v>2003</v>
      </c>
      <c r="D230" s="103" t="s">
        <v>3357</v>
      </c>
      <c r="E230" s="103"/>
      <c r="F230" s="3">
        <v>230</v>
      </c>
      <c r="G230" s="54" t="s">
        <v>2341</v>
      </c>
      <c r="H230" s="55">
        <v>48</v>
      </c>
      <c r="I230" s="56" t="s">
        <v>2006</v>
      </c>
      <c r="J230" s="103" t="s">
        <v>3358</v>
      </c>
      <c r="K230" s="57" t="s">
        <v>3340</v>
      </c>
      <c r="L230" s="58" t="s">
        <v>3359</v>
      </c>
      <c r="M230" s="59" t="s">
        <v>2010</v>
      </c>
      <c r="N230" s="59" t="s">
        <v>2011</v>
      </c>
      <c r="O230" s="59">
        <v>438</v>
      </c>
      <c r="P230" s="60">
        <v>44580</v>
      </c>
      <c r="Q230" s="59">
        <v>182000000</v>
      </c>
      <c r="R230" s="116" t="s">
        <v>2345</v>
      </c>
      <c r="S230" s="104" t="s">
        <v>2346</v>
      </c>
      <c r="T230" s="63" t="s">
        <v>2014</v>
      </c>
      <c r="U230" s="57"/>
      <c r="V230" s="57"/>
      <c r="W230" s="57"/>
      <c r="X230" s="164"/>
      <c r="Y230" s="164"/>
      <c r="Z230" s="164"/>
      <c r="AA230" s="164"/>
      <c r="AB230" s="164"/>
      <c r="AC230" s="63" t="s">
        <v>2014</v>
      </c>
      <c r="AD230" s="57"/>
      <c r="AE230" s="57"/>
      <c r="AF230" s="57"/>
      <c r="AG230" s="57"/>
      <c r="AH230" s="65">
        <f t="shared" si="19"/>
        <v>182000000</v>
      </c>
      <c r="AI230" s="66" t="s">
        <v>2173</v>
      </c>
      <c r="AJ230" s="67" t="s">
        <v>1481</v>
      </c>
      <c r="AK230" s="68" t="s">
        <v>3555</v>
      </c>
      <c r="AL230" s="69" t="s">
        <v>2017</v>
      </c>
      <c r="AM230" s="59">
        <v>1022430138</v>
      </c>
      <c r="AN230" s="59">
        <v>3</v>
      </c>
      <c r="AO230" s="61" t="s">
        <v>2062</v>
      </c>
      <c r="AP230" s="94">
        <v>35672</v>
      </c>
      <c r="AQ230" s="72">
        <f t="shared" si="24"/>
        <v>24.353424657534248</v>
      </c>
      <c r="AR230" s="62"/>
      <c r="AS230" s="66"/>
      <c r="AT230" s="57"/>
      <c r="AU230" s="62" t="s">
        <v>3255</v>
      </c>
      <c r="AV230" s="62" t="s">
        <v>3556</v>
      </c>
      <c r="AW230" s="66">
        <v>3227104866</v>
      </c>
      <c r="AX230" t="s">
        <v>3557</v>
      </c>
      <c r="AY230" s="75">
        <v>44588</v>
      </c>
      <c r="AZ230" s="165">
        <v>36400000</v>
      </c>
      <c r="BA230" s="77">
        <v>4550000</v>
      </c>
      <c r="BB230" s="3" t="s">
        <v>2034</v>
      </c>
      <c r="BC230" s="3">
        <v>8</v>
      </c>
      <c r="BD230" s="3"/>
      <c r="BE230" s="79">
        <f t="shared" si="20"/>
        <v>240</v>
      </c>
      <c r="BF230" s="96" t="s">
        <v>3346</v>
      </c>
      <c r="BG230" s="112" t="s">
        <v>3347</v>
      </c>
      <c r="BH230" s="163">
        <v>1</v>
      </c>
      <c r="BI230" s="82">
        <v>518</v>
      </c>
      <c r="BJ230" s="83">
        <v>44589</v>
      </c>
      <c r="BK230" s="82">
        <v>36400000</v>
      </c>
      <c r="BL230" s="98"/>
      <c r="BM230" s="99"/>
      <c r="BN230" s="99"/>
      <c r="BO230" s="99"/>
      <c r="BP230" s="99"/>
      <c r="BQ230" s="99"/>
      <c r="BR230" s="115"/>
      <c r="BS230" s="89"/>
      <c r="BT230" s="166"/>
      <c r="BU230" s="83">
        <v>44593</v>
      </c>
      <c r="BV230" s="83">
        <v>44834</v>
      </c>
      <c r="BW230" s="98"/>
      <c r="BX230" s="167"/>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101"/>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0">
        <f t="shared" si="21"/>
        <v>36400000</v>
      </c>
      <c r="FE230" s="89">
        <f t="shared" si="22"/>
        <v>44834</v>
      </c>
      <c r="FF230" s="56" t="str">
        <f t="shared" ca="1" si="23"/>
        <v>EN EJECUCION</v>
      </c>
      <c r="FG230" s="99"/>
      <c r="FH230" s="99"/>
      <c r="FI230" s="102"/>
      <c r="FJ230" s="92" t="s">
        <v>1275</v>
      </c>
    </row>
    <row r="231" spans="1:16354" ht="15">
      <c r="A231" s="55">
        <v>69332</v>
      </c>
      <c r="B231" s="55" t="s">
        <v>2002</v>
      </c>
      <c r="C231" s="53" t="s">
        <v>2003</v>
      </c>
      <c r="D231" s="103" t="s">
        <v>3558</v>
      </c>
      <c r="E231" s="103"/>
      <c r="F231" s="3">
        <v>232</v>
      </c>
      <c r="G231" s="54" t="s">
        <v>2496</v>
      </c>
      <c r="H231" s="55">
        <v>298</v>
      </c>
      <c r="I231" s="56" t="s">
        <v>2006</v>
      </c>
      <c r="J231" s="103" t="s">
        <v>535</v>
      </c>
      <c r="K231" s="57" t="s">
        <v>3559</v>
      </c>
      <c r="L231" s="58" t="s">
        <v>3560</v>
      </c>
      <c r="M231" s="59" t="s">
        <v>2010</v>
      </c>
      <c r="N231" s="59" t="s">
        <v>2011</v>
      </c>
      <c r="O231" s="59">
        <v>445</v>
      </c>
      <c r="P231" s="60">
        <v>44580</v>
      </c>
      <c r="Q231" s="59">
        <v>80000000</v>
      </c>
      <c r="R231" s="116" t="s">
        <v>2499</v>
      </c>
      <c r="S231" s="104" t="s">
        <v>2500</v>
      </c>
      <c r="T231" s="63" t="s">
        <v>2014</v>
      </c>
      <c r="U231" s="57"/>
      <c r="V231" s="57"/>
      <c r="W231" s="57"/>
      <c r="X231" s="164"/>
      <c r="Y231" s="164"/>
      <c r="Z231" s="164"/>
      <c r="AA231" s="164"/>
      <c r="AB231" s="164"/>
      <c r="AC231" s="63" t="s">
        <v>2014</v>
      </c>
      <c r="AD231" s="57"/>
      <c r="AE231" s="57"/>
      <c r="AF231" s="57"/>
      <c r="AG231" s="57"/>
      <c r="AH231" s="65">
        <f t="shared" si="19"/>
        <v>80000000</v>
      </c>
      <c r="AI231" s="66" t="s">
        <v>2188</v>
      </c>
      <c r="AJ231" s="67" t="s">
        <v>1484</v>
      </c>
      <c r="AK231" s="68" t="s">
        <v>3561</v>
      </c>
      <c r="AL231" s="69" t="s">
        <v>2017</v>
      </c>
      <c r="AM231" s="59">
        <v>80027181</v>
      </c>
      <c r="AN231" s="59">
        <v>3</v>
      </c>
      <c r="AO231" s="61" t="s">
        <v>2018</v>
      </c>
      <c r="AP231" s="94">
        <v>29445</v>
      </c>
      <c r="AQ231" s="72">
        <f t="shared" si="24"/>
        <v>41.413698630136984</v>
      </c>
      <c r="AR231" s="62"/>
      <c r="AS231" s="66"/>
      <c r="AT231" s="57"/>
      <c r="AU231" s="62" t="s">
        <v>2031</v>
      </c>
      <c r="AV231" s="62" t="s">
        <v>3562</v>
      </c>
      <c r="AW231" s="66">
        <v>3103305932</v>
      </c>
      <c r="AX231" t="s">
        <v>3563</v>
      </c>
      <c r="AY231" s="75">
        <v>44589</v>
      </c>
      <c r="AZ231" s="165">
        <v>40000000</v>
      </c>
      <c r="BA231" s="77">
        <v>5000000</v>
      </c>
      <c r="BB231" s="3" t="s">
        <v>2034</v>
      </c>
      <c r="BC231" s="3">
        <v>8</v>
      </c>
      <c r="BD231" s="3"/>
      <c r="BE231" s="79">
        <f t="shared" si="20"/>
        <v>240</v>
      </c>
      <c r="BF231" s="96" t="s">
        <v>2470</v>
      </c>
      <c r="BG231" s="112" t="s">
        <v>2471</v>
      </c>
      <c r="BH231" s="163">
        <v>5</v>
      </c>
      <c r="BI231" s="82">
        <v>533</v>
      </c>
      <c r="BJ231" s="83">
        <v>44589</v>
      </c>
      <c r="BK231" s="82">
        <v>40000000</v>
      </c>
      <c r="BL231" s="98"/>
      <c r="BM231" s="99"/>
      <c r="BN231" s="99"/>
      <c r="BO231" s="99"/>
      <c r="BP231" s="99"/>
      <c r="BQ231" s="99"/>
      <c r="BR231" s="115"/>
      <c r="BS231" s="89"/>
      <c r="BT231" s="166"/>
      <c r="BU231" s="83">
        <v>44593</v>
      </c>
      <c r="BV231" s="83">
        <v>44834</v>
      </c>
      <c r="BW231" s="98"/>
      <c r="BX231" s="167"/>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101"/>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0">
        <f t="shared" si="21"/>
        <v>40000000</v>
      </c>
      <c r="FE231" s="89">
        <f t="shared" si="22"/>
        <v>44834</v>
      </c>
      <c r="FF231" s="56" t="str">
        <f t="shared" ca="1" si="23"/>
        <v>EN EJECUCION</v>
      </c>
      <c r="FG231" s="99"/>
      <c r="FH231" s="99"/>
      <c r="FI231" s="102"/>
      <c r="FJ231" s="92" t="s">
        <v>1487</v>
      </c>
    </row>
    <row r="232" spans="1:16354" ht="15">
      <c r="A232" s="55">
        <v>69332</v>
      </c>
      <c r="B232" s="55" t="s">
        <v>2002</v>
      </c>
      <c r="C232" s="53" t="s">
        <v>2003</v>
      </c>
      <c r="D232" s="103" t="s">
        <v>3558</v>
      </c>
      <c r="E232" s="103"/>
      <c r="F232" s="3">
        <v>233</v>
      </c>
      <c r="G232" s="54" t="s">
        <v>2496</v>
      </c>
      <c r="H232" s="55">
        <v>293</v>
      </c>
      <c r="I232" s="56" t="s">
        <v>2006</v>
      </c>
      <c r="J232" s="103" t="s">
        <v>535</v>
      </c>
      <c r="K232" s="57" t="s">
        <v>2497</v>
      </c>
      <c r="L232" s="58" t="s">
        <v>3560</v>
      </c>
      <c r="M232" s="59" t="s">
        <v>2010</v>
      </c>
      <c r="N232" s="59" t="s">
        <v>2011</v>
      </c>
      <c r="O232" s="59">
        <v>445</v>
      </c>
      <c r="P232" s="60">
        <v>44580</v>
      </c>
      <c r="Q232" s="59">
        <v>80000000</v>
      </c>
      <c r="R232" s="116" t="s">
        <v>2499</v>
      </c>
      <c r="S232" s="104" t="s">
        <v>2500</v>
      </c>
      <c r="T232" s="63" t="s">
        <v>2014</v>
      </c>
      <c r="U232" s="57"/>
      <c r="V232" s="57"/>
      <c r="W232" s="57"/>
      <c r="X232" s="164"/>
      <c r="Y232" s="164"/>
      <c r="Z232" s="164"/>
      <c r="AA232" s="164"/>
      <c r="AB232" s="164"/>
      <c r="AC232" s="63" t="s">
        <v>2014</v>
      </c>
      <c r="AD232" s="57"/>
      <c r="AE232" s="57"/>
      <c r="AF232" s="57"/>
      <c r="AG232" s="57"/>
      <c r="AH232" s="65">
        <f t="shared" si="19"/>
        <v>80000000</v>
      </c>
      <c r="AI232" s="66" t="s">
        <v>2188</v>
      </c>
      <c r="AJ232" s="67" t="s">
        <v>1488</v>
      </c>
      <c r="AK232" s="68" t="s">
        <v>3564</v>
      </c>
      <c r="AL232" s="69" t="s">
        <v>2017</v>
      </c>
      <c r="AM232" s="59">
        <v>79693760</v>
      </c>
      <c r="AN232" s="59">
        <v>1</v>
      </c>
      <c r="AO232" s="61" t="s">
        <v>2018</v>
      </c>
      <c r="AP232" s="94">
        <v>27594</v>
      </c>
      <c r="AQ232" s="72">
        <f t="shared" si="24"/>
        <v>46.484931506849314</v>
      </c>
      <c r="AR232" s="62"/>
      <c r="AS232" s="66"/>
      <c r="AT232" s="57"/>
      <c r="AU232" s="62" t="s">
        <v>2031</v>
      </c>
      <c r="AV232" s="62" t="s">
        <v>3565</v>
      </c>
      <c r="AW232" s="66">
        <v>3227011170</v>
      </c>
      <c r="AX232" t="s">
        <v>3566</v>
      </c>
      <c r="AY232" s="75">
        <v>44589</v>
      </c>
      <c r="AZ232" s="165">
        <v>40000000</v>
      </c>
      <c r="BA232" s="77">
        <v>5000000</v>
      </c>
      <c r="BB232" s="3" t="s">
        <v>2034</v>
      </c>
      <c r="BC232" s="3">
        <v>8</v>
      </c>
      <c r="BD232" s="3"/>
      <c r="BE232" s="79">
        <f t="shared" si="20"/>
        <v>240</v>
      </c>
      <c r="BF232" s="96" t="s">
        <v>2470</v>
      </c>
      <c r="BG232" s="112" t="s">
        <v>2471</v>
      </c>
      <c r="BH232" s="163">
        <v>5</v>
      </c>
      <c r="BI232" s="82">
        <v>525</v>
      </c>
      <c r="BJ232" s="83">
        <v>44589</v>
      </c>
      <c r="BK232" s="82">
        <v>40000000</v>
      </c>
      <c r="BL232" s="98"/>
      <c r="BM232" s="99"/>
      <c r="BN232" s="99"/>
      <c r="BO232" s="99"/>
      <c r="BP232" s="99"/>
      <c r="BQ232" s="99"/>
      <c r="BR232" s="115"/>
      <c r="BS232" s="89"/>
      <c r="BT232" s="166"/>
      <c r="BU232" s="83">
        <v>44593</v>
      </c>
      <c r="BV232" s="83">
        <v>44834</v>
      </c>
      <c r="BW232" s="98"/>
      <c r="BX232" s="167"/>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101"/>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0">
        <f t="shared" si="21"/>
        <v>40000000</v>
      </c>
      <c r="FE232" s="89">
        <f t="shared" si="22"/>
        <v>44834</v>
      </c>
      <c r="FF232" s="56" t="str">
        <f t="shared" ca="1" si="23"/>
        <v>EN EJECUCION</v>
      </c>
      <c r="FG232" s="99"/>
      <c r="FH232" s="99"/>
      <c r="FI232" s="102"/>
      <c r="FJ232" s="92" t="s">
        <v>1487</v>
      </c>
    </row>
    <row r="233" spans="1:16354" ht="15">
      <c r="A233" s="55">
        <v>69421</v>
      </c>
      <c r="B233" s="55" t="s">
        <v>2002</v>
      </c>
      <c r="C233" s="53" t="s">
        <v>2003</v>
      </c>
      <c r="D233" s="103" t="s">
        <v>3567</v>
      </c>
      <c r="E233" s="103"/>
      <c r="F233" s="3">
        <v>234</v>
      </c>
      <c r="G233" s="54" t="s">
        <v>3568</v>
      </c>
      <c r="H233" s="55">
        <v>262</v>
      </c>
      <c r="I233" s="56" t="s">
        <v>2006</v>
      </c>
      <c r="J233" s="103" t="s">
        <v>3569</v>
      </c>
      <c r="K233" s="57" t="s">
        <v>2690</v>
      </c>
      <c r="L233" s="58" t="s">
        <v>3570</v>
      </c>
      <c r="M233" s="59" t="s">
        <v>2010</v>
      </c>
      <c r="N233" s="59" t="s">
        <v>2011</v>
      </c>
      <c r="O233" s="59">
        <v>461</v>
      </c>
      <c r="P233" s="60">
        <v>44588</v>
      </c>
      <c r="Q233" s="59">
        <v>40000000</v>
      </c>
      <c r="R233" s="116" t="s">
        <v>3571</v>
      </c>
      <c r="S233" s="104" t="s">
        <v>3572</v>
      </c>
      <c r="T233" s="63" t="s">
        <v>2014</v>
      </c>
      <c r="U233" s="57"/>
      <c r="V233" s="57"/>
      <c r="W233" s="57"/>
      <c r="X233" s="164"/>
      <c r="Y233" s="164"/>
      <c r="Z233" s="164"/>
      <c r="AA233" s="164"/>
      <c r="AB233" s="164"/>
      <c r="AC233" s="63" t="s">
        <v>2014</v>
      </c>
      <c r="AD233" s="57"/>
      <c r="AE233" s="57"/>
      <c r="AF233" s="57"/>
      <c r="AG233" s="57"/>
      <c r="AH233" s="65">
        <f t="shared" si="19"/>
        <v>40000000</v>
      </c>
      <c r="AI233" s="66" t="s">
        <v>2173</v>
      </c>
      <c r="AJ233" s="67" t="s">
        <v>1491</v>
      </c>
      <c r="AK233" s="68" t="s">
        <v>1494</v>
      </c>
      <c r="AL233" s="69" t="s">
        <v>2017</v>
      </c>
      <c r="AM233" s="59">
        <v>80845861</v>
      </c>
      <c r="AN233" s="59">
        <v>2</v>
      </c>
      <c r="AO233" s="61" t="s">
        <v>2018</v>
      </c>
      <c r="AP233" s="94">
        <v>31444</v>
      </c>
      <c r="AQ233" s="72">
        <f t="shared" si="24"/>
        <v>35.936986301369863</v>
      </c>
      <c r="AR233" s="62"/>
      <c r="AS233" s="66"/>
      <c r="AT233" s="57"/>
      <c r="AU233" s="62" t="s">
        <v>2291</v>
      </c>
      <c r="AV233" s="62" t="s">
        <v>3573</v>
      </c>
      <c r="AW233" s="66">
        <v>3164637827</v>
      </c>
      <c r="AX233" t="s">
        <v>3574</v>
      </c>
      <c r="AY233" s="75">
        <v>44589</v>
      </c>
      <c r="AZ233" s="165">
        <v>40000000</v>
      </c>
      <c r="BA233" s="77">
        <v>5000000</v>
      </c>
      <c r="BB233" s="3" t="s">
        <v>2034</v>
      </c>
      <c r="BC233" s="3">
        <v>8</v>
      </c>
      <c r="BD233" s="3"/>
      <c r="BE233" s="79">
        <f t="shared" si="20"/>
        <v>240</v>
      </c>
      <c r="BF233" s="96" t="s">
        <v>2697</v>
      </c>
      <c r="BG233" s="112">
        <v>20226620065751</v>
      </c>
      <c r="BH233" s="163">
        <v>5</v>
      </c>
      <c r="BI233" s="82">
        <v>552</v>
      </c>
      <c r="BJ233" s="83">
        <v>44589</v>
      </c>
      <c r="BK233" s="82">
        <v>40000000</v>
      </c>
      <c r="BL233" s="98"/>
      <c r="BM233" s="99"/>
      <c r="BN233" s="99"/>
      <c r="BO233" s="99"/>
      <c r="BP233" s="99"/>
      <c r="BQ233" s="99"/>
      <c r="BR233" s="115"/>
      <c r="BS233" s="89"/>
      <c r="BT233" s="166"/>
      <c r="BU233" s="83">
        <v>44593</v>
      </c>
      <c r="BV233" s="83">
        <v>44834</v>
      </c>
      <c r="BW233" s="98"/>
      <c r="BX233" s="167"/>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101"/>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0">
        <f t="shared" si="21"/>
        <v>40000000</v>
      </c>
      <c r="FE233" s="89">
        <f t="shared" si="22"/>
        <v>44834</v>
      </c>
      <c r="FF233" s="56" t="str">
        <f t="shared" ca="1" si="23"/>
        <v>EN EJECUCION</v>
      </c>
      <c r="FG233" s="99"/>
      <c r="FH233" s="99"/>
      <c r="FI233" s="102"/>
      <c r="FJ233" s="92" t="s">
        <v>1495</v>
      </c>
    </row>
    <row r="234" spans="1:16354" ht="15">
      <c r="A234" s="55">
        <v>70061</v>
      </c>
      <c r="B234" s="55" t="s">
        <v>2002</v>
      </c>
      <c r="C234" s="53" t="s">
        <v>2003</v>
      </c>
      <c r="D234" s="103" t="s">
        <v>3357</v>
      </c>
      <c r="E234" s="103"/>
      <c r="F234" s="274">
        <v>235</v>
      </c>
      <c r="G234" s="54" t="s">
        <v>2341</v>
      </c>
      <c r="H234" s="55">
        <v>54</v>
      </c>
      <c r="I234" s="56" t="s">
        <v>2006</v>
      </c>
      <c r="J234" s="103" t="s">
        <v>3358</v>
      </c>
      <c r="K234" s="57" t="s">
        <v>3340</v>
      </c>
      <c r="L234" s="58" t="s">
        <v>3575</v>
      </c>
      <c r="M234" s="59" t="s">
        <v>2010</v>
      </c>
      <c r="N234" s="59" t="s">
        <v>2011</v>
      </c>
      <c r="O234" s="59">
        <v>438</v>
      </c>
      <c r="P234" s="60">
        <v>44580</v>
      </c>
      <c r="Q234" s="59">
        <v>182000000</v>
      </c>
      <c r="R234" s="116" t="s">
        <v>2345</v>
      </c>
      <c r="S234" s="104" t="s">
        <v>2346</v>
      </c>
      <c r="T234" s="63" t="s">
        <v>2014</v>
      </c>
      <c r="U234" s="57"/>
      <c r="V234" s="57"/>
      <c r="W234" s="57"/>
      <c r="X234" s="164"/>
      <c r="Y234" s="164"/>
      <c r="Z234" s="164"/>
      <c r="AA234" s="164"/>
      <c r="AB234" s="164"/>
      <c r="AC234" s="63" t="s">
        <v>2014</v>
      </c>
      <c r="AD234" s="57"/>
      <c r="AE234" s="57"/>
      <c r="AF234" s="57"/>
      <c r="AG234" s="57"/>
      <c r="AH234" s="65">
        <f t="shared" si="19"/>
        <v>182000000</v>
      </c>
      <c r="AI234" s="66" t="s">
        <v>2173</v>
      </c>
      <c r="AJ234" s="67" t="s">
        <v>1496</v>
      </c>
      <c r="AK234" s="213" t="s">
        <v>1498</v>
      </c>
      <c r="AL234" s="69" t="s">
        <v>2017</v>
      </c>
      <c r="AM234" s="59">
        <v>1023906397</v>
      </c>
      <c r="AN234" s="59">
        <v>2</v>
      </c>
      <c r="AO234" s="61" t="s">
        <v>2062</v>
      </c>
      <c r="AP234" s="94">
        <v>33327</v>
      </c>
      <c r="AQ234" s="72">
        <f t="shared" si="24"/>
        <v>30.778082191780822</v>
      </c>
      <c r="AR234" s="62"/>
      <c r="AS234" s="66"/>
      <c r="AT234" s="57"/>
      <c r="AU234" s="62" t="s">
        <v>3294</v>
      </c>
      <c r="AV234" s="62" t="s">
        <v>3576</v>
      </c>
      <c r="AW234" s="66">
        <v>3014622564</v>
      </c>
      <c r="AX234" t="s">
        <v>3577</v>
      </c>
      <c r="AY234" s="75">
        <v>44588</v>
      </c>
      <c r="AZ234" s="165">
        <v>36400000</v>
      </c>
      <c r="BA234" s="77">
        <v>4550000</v>
      </c>
      <c r="BB234" s="3" t="s">
        <v>2034</v>
      </c>
      <c r="BC234" s="3">
        <v>8</v>
      </c>
      <c r="BD234" s="3"/>
      <c r="BE234" s="79">
        <f t="shared" si="20"/>
        <v>240</v>
      </c>
      <c r="BF234" s="96" t="s">
        <v>3346</v>
      </c>
      <c r="BG234" s="112" t="s">
        <v>3347</v>
      </c>
      <c r="BH234" s="163">
        <v>1</v>
      </c>
      <c r="BI234" s="82">
        <v>555</v>
      </c>
      <c r="BJ234" s="83">
        <v>44589</v>
      </c>
      <c r="BK234" s="82">
        <v>36400000</v>
      </c>
      <c r="BL234" s="98"/>
      <c r="BM234" s="99"/>
      <c r="BN234" s="99"/>
      <c r="BO234" s="99"/>
      <c r="BP234" s="99"/>
      <c r="BQ234" s="99"/>
      <c r="BR234" s="115"/>
      <c r="BS234" s="89"/>
      <c r="BT234" s="166"/>
      <c r="BU234" s="83">
        <v>44593</v>
      </c>
      <c r="BV234" s="83">
        <v>44834</v>
      </c>
      <c r="BW234" s="98"/>
      <c r="BX234" s="167"/>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101"/>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0">
        <f t="shared" si="21"/>
        <v>36400000</v>
      </c>
      <c r="FE234" s="89">
        <f t="shared" si="22"/>
        <v>44834</v>
      </c>
      <c r="FF234" s="56" t="str">
        <f t="shared" ca="1" si="23"/>
        <v>EN EJECUCION</v>
      </c>
      <c r="FG234" s="99"/>
      <c r="FH234" s="99"/>
      <c r="FI234" s="102"/>
      <c r="FJ234" s="92" t="s">
        <v>3578</v>
      </c>
    </row>
    <row r="235" spans="1:16354" ht="15">
      <c r="A235" s="55">
        <v>69459</v>
      </c>
      <c r="B235" s="55" t="s">
        <v>2002</v>
      </c>
      <c r="C235" s="53" t="s">
        <v>2003</v>
      </c>
      <c r="D235" s="103" t="s">
        <v>3579</v>
      </c>
      <c r="E235" s="103"/>
      <c r="F235" s="274">
        <v>236</v>
      </c>
      <c r="G235" s="54" t="s">
        <v>3580</v>
      </c>
      <c r="H235" s="55">
        <v>124</v>
      </c>
      <c r="I235" s="56" t="s">
        <v>2006</v>
      </c>
      <c r="J235" s="103" t="s">
        <v>3581</v>
      </c>
      <c r="K235" s="57" t="s">
        <v>2690</v>
      </c>
      <c r="L235" s="58" t="s">
        <v>3582</v>
      </c>
      <c r="M235" s="59" t="s">
        <v>2010</v>
      </c>
      <c r="N235" s="59" t="s">
        <v>2011</v>
      </c>
      <c r="O235" s="59">
        <v>412</v>
      </c>
      <c r="P235" s="60">
        <v>44579</v>
      </c>
      <c r="Q235" s="59">
        <v>48000000</v>
      </c>
      <c r="R235" s="116" t="s">
        <v>3583</v>
      </c>
      <c r="S235" s="104" t="s">
        <v>3584</v>
      </c>
      <c r="T235" s="63" t="s">
        <v>2014</v>
      </c>
      <c r="U235" s="57"/>
      <c r="V235" s="57"/>
      <c r="W235" s="57"/>
      <c r="X235" s="164"/>
      <c r="Y235" s="164"/>
      <c r="Z235" s="164"/>
      <c r="AA235" s="164"/>
      <c r="AB235" s="164"/>
      <c r="AC235" s="63" t="s">
        <v>2014</v>
      </c>
      <c r="AD235" s="57"/>
      <c r="AE235" s="57"/>
      <c r="AF235" s="57"/>
      <c r="AG235" s="57"/>
      <c r="AH235" s="65">
        <f t="shared" si="19"/>
        <v>48000000</v>
      </c>
      <c r="AI235" s="66" t="s">
        <v>2030</v>
      </c>
      <c r="AJ235" s="67" t="s">
        <v>1499</v>
      </c>
      <c r="AK235" s="68" t="s">
        <v>2697</v>
      </c>
      <c r="AL235" s="69" t="s">
        <v>2017</v>
      </c>
      <c r="AM235" s="59">
        <v>79721783</v>
      </c>
      <c r="AN235" s="59">
        <v>1</v>
      </c>
      <c r="AO235" s="61" t="s">
        <v>2018</v>
      </c>
      <c r="AP235" s="94">
        <v>28074</v>
      </c>
      <c r="AQ235" s="72">
        <f t="shared" si="24"/>
        <v>45.169863013698631</v>
      </c>
      <c r="AR235" s="62"/>
      <c r="AS235" s="66"/>
      <c r="AT235" s="57"/>
      <c r="AU235" s="62" t="s">
        <v>3585</v>
      </c>
      <c r="AV235" s="62" t="s">
        <v>3586</v>
      </c>
      <c r="AW235" s="66">
        <v>3232835556</v>
      </c>
      <c r="AX235" t="s">
        <v>3587</v>
      </c>
      <c r="AY235" s="75">
        <v>44587</v>
      </c>
      <c r="AZ235" s="165">
        <v>48000000</v>
      </c>
      <c r="BA235" s="77">
        <v>6000000</v>
      </c>
      <c r="BB235" s="3" t="s">
        <v>2034</v>
      </c>
      <c r="BC235" s="3">
        <v>8</v>
      </c>
      <c r="BD235" s="3"/>
      <c r="BE235" s="79">
        <f t="shared" si="20"/>
        <v>240</v>
      </c>
      <c r="BF235" s="96" t="s">
        <v>2406</v>
      </c>
      <c r="BG235" s="112" t="s">
        <v>2407</v>
      </c>
      <c r="BH235" s="163">
        <v>5</v>
      </c>
      <c r="BI235" s="82">
        <v>493</v>
      </c>
      <c r="BJ235" s="83">
        <v>44588</v>
      </c>
      <c r="BK235" s="82">
        <v>48000000</v>
      </c>
      <c r="BL235" s="98"/>
      <c r="BM235" s="99"/>
      <c r="BN235" s="99"/>
      <c r="BO235" s="99"/>
      <c r="BP235" s="99"/>
      <c r="BQ235" s="99"/>
      <c r="BR235" s="115" t="s">
        <v>3588</v>
      </c>
      <c r="BS235" s="89" t="s">
        <v>3589</v>
      </c>
      <c r="BT235" s="166">
        <v>44588</v>
      </c>
      <c r="BU235" s="83">
        <v>44589</v>
      </c>
      <c r="BV235" s="83">
        <v>44831</v>
      </c>
      <c r="BW235" s="98"/>
      <c r="BX235" s="167"/>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101"/>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0">
        <f t="shared" si="21"/>
        <v>48000000</v>
      </c>
      <c r="FE235" s="89">
        <f t="shared" si="22"/>
        <v>44831</v>
      </c>
      <c r="FF235" s="56" t="str">
        <f t="shared" ca="1" si="23"/>
        <v xml:space="preserve"> TERMINADO</v>
      </c>
      <c r="FG235" s="99"/>
      <c r="FH235" s="99"/>
      <c r="FI235" s="102"/>
      <c r="FJ235" s="92" t="s">
        <v>1506</v>
      </c>
    </row>
    <row r="236" spans="1:16354" ht="15">
      <c r="A236" s="55">
        <v>69074</v>
      </c>
      <c r="B236" s="55" t="s">
        <v>2002</v>
      </c>
      <c r="C236" s="53" t="s">
        <v>2003</v>
      </c>
      <c r="D236" s="103" t="s">
        <v>3590</v>
      </c>
      <c r="E236" s="103"/>
      <c r="F236" s="274">
        <v>237</v>
      </c>
      <c r="G236" s="54" t="s">
        <v>2648</v>
      </c>
      <c r="H236" s="55">
        <v>148</v>
      </c>
      <c r="I236" s="56" t="s">
        <v>2006</v>
      </c>
      <c r="J236" s="103" t="s">
        <v>3591</v>
      </c>
      <c r="K236" s="57" t="s">
        <v>2650</v>
      </c>
      <c r="L236" s="58" t="s">
        <v>3592</v>
      </c>
      <c r="M236" s="59" t="s">
        <v>2010</v>
      </c>
      <c r="N236" s="59" t="s">
        <v>2011</v>
      </c>
      <c r="O236" s="59">
        <v>383</v>
      </c>
      <c r="P236" s="60">
        <v>44578</v>
      </c>
      <c r="Q236" s="59">
        <v>36400000</v>
      </c>
      <c r="R236" s="116" t="s">
        <v>2652</v>
      </c>
      <c r="S236" s="104" t="s">
        <v>2653</v>
      </c>
      <c r="T236" s="63" t="s">
        <v>2014</v>
      </c>
      <c r="U236" s="57"/>
      <c r="V236" s="57"/>
      <c r="W236" s="57"/>
      <c r="X236" s="164"/>
      <c r="Y236" s="164"/>
      <c r="Z236" s="164"/>
      <c r="AA236" s="164"/>
      <c r="AB236" s="164"/>
      <c r="AC236" s="63" t="s">
        <v>2014</v>
      </c>
      <c r="AD236" s="57"/>
      <c r="AE236" s="57"/>
      <c r="AF236" s="57"/>
      <c r="AG236" s="57"/>
      <c r="AH236" s="65">
        <f t="shared" si="19"/>
        <v>36400000</v>
      </c>
      <c r="AI236" s="66" t="s">
        <v>2030</v>
      </c>
      <c r="AJ236" s="67" t="s">
        <v>1507</v>
      </c>
      <c r="AK236" s="68" t="s">
        <v>1510</v>
      </c>
      <c r="AL236" s="69" t="s">
        <v>2017</v>
      </c>
      <c r="AM236" s="59">
        <v>80182328</v>
      </c>
      <c r="AN236" s="59">
        <v>1</v>
      </c>
      <c r="AO236" s="61" t="s">
        <v>2018</v>
      </c>
      <c r="AP236" s="94">
        <v>29863</v>
      </c>
      <c r="AQ236" s="72">
        <f t="shared" si="24"/>
        <v>40.268493150684932</v>
      </c>
      <c r="AR236" s="62"/>
      <c r="AS236" s="66"/>
      <c r="AT236" s="57"/>
      <c r="AU236" s="62" t="s">
        <v>2595</v>
      </c>
      <c r="AV236" s="62" t="s">
        <v>3593</v>
      </c>
      <c r="AW236" s="66">
        <v>3102677663</v>
      </c>
      <c r="AX236" t="s">
        <v>3594</v>
      </c>
      <c r="AY236" s="75">
        <v>44587</v>
      </c>
      <c r="AZ236" s="165">
        <v>36400000</v>
      </c>
      <c r="BA236" s="77">
        <v>4550000</v>
      </c>
      <c r="BB236" s="3" t="s">
        <v>2034</v>
      </c>
      <c r="BC236" s="3">
        <v>8</v>
      </c>
      <c r="BD236" s="3"/>
      <c r="BE236" s="79">
        <f t="shared" si="20"/>
        <v>240</v>
      </c>
      <c r="BF236" s="96" t="s">
        <v>60</v>
      </c>
      <c r="BG236" s="112" t="s">
        <v>2313</v>
      </c>
      <c r="BH236" s="163">
        <v>4</v>
      </c>
      <c r="BI236" s="82">
        <v>482</v>
      </c>
      <c r="BJ236" s="83">
        <v>44588</v>
      </c>
      <c r="BK236" s="82">
        <v>36400000</v>
      </c>
      <c r="BL236" s="98"/>
      <c r="BM236" s="99"/>
      <c r="BN236" s="99"/>
      <c r="BO236" s="99"/>
      <c r="BP236" s="99"/>
      <c r="BQ236" s="99"/>
      <c r="BR236" s="115" t="s">
        <v>3595</v>
      </c>
      <c r="BS236" s="89"/>
      <c r="BT236" s="166">
        <v>44588</v>
      </c>
      <c r="BU236" s="83">
        <v>44588</v>
      </c>
      <c r="BV236" s="83">
        <v>44830</v>
      </c>
      <c r="BW236" s="98"/>
      <c r="BX236" s="167"/>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101"/>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0">
        <f t="shared" si="21"/>
        <v>36400000</v>
      </c>
      <c r="FE236" s="89">
        <f t="shared" si="22"/>
        <v>44830</v>
      </c>
      <c r="FF236" s="56" t="str">
        <f t="shared" ca="1" si="23"/>
        <v xml:space="preserve"> TERMINADO</v>
      </c>
      <c r="FG236" s="99"/>
      <c r="FH236" s="99"/>
      <c r="FI236" s="102"/>
      <c r="FJ236" s="92" t="s">
        <v>1512</v>
      </c>
    </row>
    <row r="237" spans="1:16354" ht="15">
      <c r="A237" s="55">
        <v>69015</v>
      </c>
      <c r="B237" s="55" t="s">
        <v>2002</v>
      </c>
      <c r="C237" s="53" t="s">
        <v>2003</v>
      </c>
      <c r="D237" s="103" t="s">
        <v>2744</v>
      </c>
      <c r="E237" s="103"/>
      <c r="F237" s="274">
        <v>238</v>
      </c>
      <c r="G237" s="54" t="s">
        <v>2455</v>
      </c>
      <c r="H237" s="55">
        <v>26</v>
      </c>
      <c r="I237" s="56" t="s">
        <v>2006</v>
      </c>
      <c r="J237" s="103" t="s">
        <v>2745</v>
      </c>
      <c r="K237" s="57" t="s">
        <v>2746</v>
      </c>
      <c r="L237" s="58" t="s">
        <v>2747</v>
      </c>
      <c r="M237" s="59" t="s">
        <v>2010</v>
      </c>
      <c r="N237" s="59" t="s">
        <v>2011</v>
      </c>
      <c r="O237" s="59">
        <v>380</v>
      </c>
      <c r="P237" s="60">
        <v>44578</v>
      </c>
      <c r="Q237" s="59">
        <v>80000000</v>
      </c>
      <c r="R237" s="116" t="s">
        <v>2456</v>
      </c>
      <c r="S237" s="104" t="s">
        <v>2457</v>
      </c>
      <c r="T237" s="63" t="s">
        <v>2014</v>
      </c>
      <c r="U237" s="57"/>
      <c r="V237" s="57"/>
      <c r="W237" s="57"/>
      <c r="X237" s="164"/>
      <c r="Y237" s="164"/>
      <c r="Z237" s="164"/>
      <c r="AA237" s="164"/>
      <c r="AB237" s="164"/>
      <c r="AC237" s="63" t="s">
        <v>2014</v>
      </c>
      <c r="AD237" s="57"/>
      <c r="AE237" s="57"/>
      <c r="AF237" s="57"/>
      <c r="AG237" s="57"/>
      <c r="AH237" s="65">
        <f t="shared" si="19"/>
        <v>80000000</v>
      </c>
      <c r="AI237" s="66" t="s">
        <v>2030</v>
      </c>
      <c r="AJ237" s="67" t="s">
        <v>1513</v>
      </c>
      <c r="AK237" s="68" t="s">
        <v>3596</v>
      </c>
      <c r="AL237" s="69" t="s">
        <v>2017</v>
      </c>
      <c r="AM237" s="59">
        <v>1013652071</v>
      </c>
      <c r="AN237" s="59">
        <v>9</v>
      </c>
      <c r="AO237" s="61" t="s">
        <v>2062</v>
      </c>
      <c r="AP237" s="94">
        <v>34571</v>
      </c>
      <c r="AQ237" s="72">
        <f t="shared" si="24"/>
        <v>27.36986301369863</v>
      </c>
      <c r="AR237" s="62"/>
      <c r="AS237" s="66"/>
      <c r="AT237" s="57"/>
      <c r="AU237" s="62" t="s">
        <v>3597</v>
      </c>
      <c r="AV237" s="62" t="s">
        <v>3598</v>
      </c>
      <c r="AW237" s="66">
        <v>3182190048</v>
      </c>
      <c r="AX237" t="s">
        <v>3599</v>
      </c>
      <c r="AY237" s="75">
        <v>44587</v>
      </c>
      <c r="AZ237" s="165">
        <v>40000000</v>
      </c>
      <c r="BA237" s="77">
        <v>5000000</v>
      </c>
      <c r="BB237" s="3" t="s">
        <v>2034</v>
      </c>
      <c r="BC237" s="3">
        <v>8</v>
      </c>
      <c r="BD237" s="3"/>
      <c r="BE237" s="79">
        <f t="shared" si="20"/>
        <v>240</v>
      </c>
      <c r="BF237" s="96" t="s">
        <v>2023</v>
      </c>
      <c r="BG237" s="112">
        <v>20226620001363</v>
      </c>
      <c r="BH237" s="163">
        <v>1</v>
      </c>
      <c r="BI237" s="82">
        <v>483</v>
      </c>
      <c r="BJ237" s="83">
        <v>44588</v>
      </c>
      <c r="BK237" s="82">
        <v>40000000</v>
      </c>
      <c r="BL237" s="98"/>
      <c r="BM237" s="99"/>
      <c r="BN237" s="99"/>
      <c r="BO237" s="99"/>
      <c r="BP237" s="99"/>
      <c r="BQ237" s="99"/>
      <c r="BR237" s="115" t="s">
        <v>3600</v>
      </c>
      <c r="BS237" s="89" t="s">
        <v>3104</v>
      </c>
      <c r="BT237" s="166">
        <v>44587</v>
      </c>
      <c r="BU237" s="83">
        <v>44588</v>
      </c>
      <c r="BV237" s="83">
        <v>44830</v>
      </c>
      <c r="BW237" s="98"/>
      <c r="BX237" s="167"/>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101"/>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0">
        <f t="shared" si="21"/>
        <v>40000000</v>
      </c>
      <c r="FE237" s="89">
        <f t="shared" si="22"/>
        <v>44830</v>
      </c>
      <c r="FF237" s="56" t="str">
        <f t="shared" ca="1" si="23"/>
        <v xml:space="preserve"> TERMINADO</v>
      </c>
      <c r="FG237" s="99"/>
      <c r="FH237" s="99"/>
      <c r="FI237" s="102"/>
      <c r="FJ237" s="92" t="s">
        <v>728</v>
      </c>
    </row>
    <row r="238" spans="1:16354" ht="15">
      <c r="A238" s="55">
        <v>69354</v>
      </c>
      <c r="B238" s="55" t="s">
        <v>2002</v>
      </c>
      <c r="C238" s="53" t="s">
        <v>2003</v>
      </c>
      <c r="D238" s="103" t="s">
        <v>3601</v>
      </c>
      <c r="E238" s="103"/>
      <c r="F238" s="274">
        <v>239</v>
      </c>
      <c r="G238" s="54" t="s">
        <v>2496</v>
      </c>
      <c r="H238" s="55">
        <v>299</v>
      </c>
      <c r="I238" s="56" t="s">
        <v>2006</v>
      </c>
      <c r="J238" s="103" t="s">
        <v>3602</v>
      </c>
      <c r="K238" s="57" t="s">
        <v>3603</v>
      </c>
      <c r="L238" s="58" t="s">
        <v>3604</v>
      </c>
      <c r="M238" s="59" t="s">
        <v>2010</v>
      </c>
      <c r="N238" s="59" t="s">
        <v>2011</v>
      </c>
      <c r="O238" s="59">
        <v>446</v>
      </c>
      <c r="P238" s="60">
        <v>44580</v>
      </c>
      <c r="Q238" s="59">
        <v>40000000</v>
      </c>
      <c r="R238" s="116" t="s">
        <v>2499</v>
      </c>
      <c r="S238" s="104" t="s">
        <v>2500</v>
      </c>
      <c r="T238" s="63" t="s">
        <v>2014</v>
      </c>
      <c r="U238" s="57"/>
      <c r="V238" s="57"/>
      <c r="W238" s="57"/>
      <c r="X238" s="164"/>
      <c r="Y238" s="164"/>
      <c r="Z238" s="164"/>
      <c r="AA238" s="164"/>
      <c r="AB238" s="164"/>
      <c r="AC238" s="63" t="s">
        <v>2014</v>
      </c>
      <c r="AD238" s="57"/>
      <c r="AE238" s="57"/>
      <c r="AF238" s="57"/>
      <c r="AG238" s="57"/>
      <c r="AH238" s="65">
        <f t="shared" si="19"/>
        <v>40000000</v>
      </c>
      <c r="AI238" s="66" t="s">
        <v>2173</v>
      </c>
      <c r="AJ238" s="67" t="s">
        <v>1517</v>
      </c>
      <c r="AK238" s="68" t="s">
        <v>3605</v>
      </c>
      <c r="AL238" s="69" t="s">
        <v>2017</v>
      </c>
      <c r="AM238" s="59">
        <v>1072647997</v>
      </c>
      <c r="AN238" s="59">
        <v>8</v>
      </c>
      <c r="AO238" s="61" t="s">
        <v>2018</v>
      </c>
      <c r="AP238" s="94">
        <v>32287</v>
      </c>
      <c r="AQ238" s="72">
        <f t="shared" si="24"/>
        <v>33.627397260273973</v>
      </c>
      <c r="AR238" s="62"/>
      <c r="AS238" s="66"/>
      <c r="AT238" s="57"/>
      <c r="AU238" s="62" t="s">
        <v>2516</v>
      </c>
      <c r="AV238" s="62" t="s">
        <v>3606</v>
      </c>
      <c r="AW238" s="66">
        <v>3192985821</v>
      </c>
      <c r="AX238" t="s">
        <v>3607</v>
      </c>
      <c r="AY238" s="75">
        <v>44587</v>
      </c>
      <c r="AZ238" s="165">
        <v>40000000</v>
      </c>
      <c r="BA238" s="77">
        <v>5000000</v>
      </c>
      <c r="BB238" s="3" t="s">
        <v>2034</v>
      </c>
      <c r="BC238" s="3">
        <v>8</v>
      </c>
      <c r="BD238" s="3"/>
      <c r="BE238" s="79">
        <f t="shared" si="20"/>
        <v>240</v>
      </c>
      <c r="BF238" s="96" t="s">
        <v>2406</v>
      </c>
      <c r="BG238" s="112" t="s">
        <v>2407</v>
      </c>
      <c r="BH238" s="163">
        <v>5</v>
      </c>
      <c r="BI238" s="82">
        <v>517</v>
      </c>
      <c r="BJ238" s="83">
        <v>44589</v>
      </c>
      <c r="BK238" s="82">
        <v>40000000</v>
      </c>
      <c r="BL238" s="98"/>
      <c r="BM238" s="99"/>
      <c r="BN238" s="99"/>
      <c r="BO238" s="99"/>
      <c r="BP238" s="99"/>
      <c r="BQ238" s="99"/>
      <c r="BR238" s="115" t="s">
        <v>3608</v>
      </c>
      <c r="BS238" s="89" t="s">
        <v>3609</v>
      </c>
      <c r="BT238" s="166">
        <v>44593</v>
      </c>
      <c r="BU238" s="83">
        <v>44593</v>
      </c>
      <c r="BV238" s="83">
        <v>44834</v>
      </c>
      <c r="BW238" s="98"/>
      <c r="BX238" s="167"/>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101"/>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0">
        <f t="shared" si="21"/>
        <v>40000000</v>
      </c>
      <c r="FE238" s="89">
        <f t="shared" si="22"/>
        <v>44834</v>
      </c>
      <c r="FF238" s="56" t="str">
        <f t="shared" ca="1" si="23"/>
        <v>EN EJECUCION</v>
      </c>
      <c r="FG238" s="99"/>
      <c r="FH238" s="99"/>
      <c r="FI238" s="102"/>
      <c r="FJ238" s="92" t="s">
        <v>1521</v>
      </c>
    </row>
    <row r="239" spans="1:16354" ht="15">
      <c r="A239" s="55">
        <v>68978</v>
      </c>
      <c r="B239" s="55" t="s">
        <v>2002</v>
      </c>
      <c r="C239" s="53" t="s">
        <v>2003</v>
      </c>
      <c r="D239" s="103" t="s">
        <v>3610</v>
      </c>
      <c r="E239" s="103"/>
      <c r="F239" s="274">
        <v>240</v>
      </c>
      <c r="G239" s="54" t="s">
        <v>2170</v>
      </c>
      <c r="H239" s="55">
        <v>65</v>
      </c>
      <c r="I239" s="56" t="s">
        <v>2006</v>
      </c>
      <c r="J239" s="103" t="s">
        <v>2522</v>
      </c>
      <c r="K239" s="57" t="s">
        <v>2878</v>
      </c>
      <c r="L239" s="58" t="s">
        <v>2523</v>
      </c>
      <c r="M239" s="59" t="s">
        <v>2010</v>
      </c>
      <c r="N239" s="59" t="s">
        <v>2011</v>
      </c>
      <c r="O239" s="59">
        <v>387</v>
      </c>
      <c r="P239" s="60">
        <v>44578</v>
      </c>
      <c r="Q239" s="59">
        <v>40000000</v>
      </c>
      <c r="R239" s="116" t="s">
        <v>2524</v>
      </c>
      <c r="S239" s="104" t="s">
        <v>2525</v>
      </c>
      <c r="T239" s="63" t="s">
        <v>2014</v>
      </c>
      <c r="U239" s="57"/>
      <c r="V239" s="57"/>
      <c r="W239" s="57"/>
      <c r="X239" s="164"/>
      <c r="Y239" s="164"/>
      <c r="Z239" s="164"/>
      <c r="AA239" s="164"/>
      <c r="AB239" s="164"/>
      <c r="AC239" s="63" t="s">
        <v>2014</v>
      </c>
      <c r="AD239" s="57"/>
      <c r="AE239" s="57"/>
      <c r="AF239" s="57"/>
      <c r="AG239" s="57"/>
      <c r="AH239" s="65">
        <f t="shared" si="19"/>
        <v>40000000</v>
      </c>
      <c r="AI239" s="66" t="s">
        <v>2150</v>
      </c>
      <c r="AJ239" s="67" t="s">
        <v>1522</v>
      </c>
      <c r="AK239" s="68" t="s">
        <v>3611</v>
      </c>
      <c r="AL239" s="69" t="s">
        <v>2017</v>
      </c>
      <c r="AM239" s="59">
        <v>52125244</v>
      </c>
      <c r="AN239" s="59">
        <v>7</v>
      </c>
      <c r="AO239" s="61" t="s">
        <v>2062</v>
      </c>
      <c r="AP239" s="94">
        <v>28799</v>
      </c>
      <c r="AQ239" s="72">
        <f t="shared" si="24"/>
        <v>43.183561643835617</v>
      </c>
      <c r="AR239" s="62"/>
      <c r="AS239" s="66"/>
      <c r="AT239" s="57"/>
      <c r="AU239" s="62" t="s">
        <v>2832</v>
      </c>
      <c r="AV239" s="62" t="s">
        <v>3612</v>
      </c>
      <c r="AW239" s="66">
        <v>3138045516</v>
      </c>
      <c r="AX239" t="s">
        <v>3613</v>
      </c>
      <c r="AY239" s="75">
        <v>44588</v>
      </c>
      <c r="AZ239" s="165">
        <v>40000000</v>
      </c>
      <c r="BA239" s="77">
        <v>5000000</v>
      </c>
      <c r="BB239" s="3" t="s">
        <v>2034</v>
      </c>
      <c r="BC239" s="3">
        <v>8</v>
      </c>
      <c r="BD239" s="3"/>
      <c r="BE239" s="79">
        <f t="shared" si="20"/>
        <v>240</v>
      </c>
      <c r="BF239" s="96" t="s">
        <v>2023</v>
      </c>
      <c r="BG239" s="112">
        <v>20226620001363</v>
      </c>
      <c r="BH239" s="163">
        <v>1</v>
      </c>
      <c r="BI239" s="82">
        <v>535</v>
      </c>
      <c r="BJ239" s="83">
        <v>44589</v>
      </c>
      <c r="BK239" s="82">
        <v>40000000</v>
      </c>
      <c r="BL239" s="98"/>
      <c r="BM239" s="99"/>
      <c r="BN239" s="99"/>
      <c r="BO239" s="99"/>
      <c r="BP239" s="99"/>
      <c r="BQ239" s="99"/>
      <c r="BR239" s="115" t="s">
        <v>3614</v>
      </c>
      <c r="BS239" s="89" t="s">
        <v>3615</v>
      </c>
      <c r="BT239" s="166">
        <v>44593</v>
      </c>
      <c r="BU239" s="83">
        <v>44593</v>
      </c>
      <c r="BV239" s="83">
        <v>44834</v>
      </c>
      <c r="BW239" s="98"/>
      <c r="BX239" s="167"/>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101"/>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0">
        <f t="shared" si="21"/>
        <v>40000000</v>
      </c>
      <c r="FE239" s="89">
        <f t="shared" si="22"/>
        <v>44834</v>
      </c>
      <c r="FF239" s="56" t="str">
        <f t="shared" ca="1" si="23"/>
        <v>EN EJECUCION</v>
      </c>
      <c r="FG239" s="99"/>
      <c r="FH239" s="99"/>
      <c r="FI239" s="102"/>
      <c r="FJ239" s="92" t="s">
        <v>1526</v>
      </c>
    </row>
    <row r="240" spans="1:16354" ht="15">
      <c r="A240" s="55">
        <v>68457</v>
      </c>
      <c r="B240" s="55" t="s">
        <v>2002</v>
      </c>
      <c r="C240" s="53" t="s">
        <v>2003</v>
      </c>
      <c r="D240" s="103" t="s">
        <v>3616</v>
      </c>
      <c r="E240" s="103"/>
      <c r="F240" s="274">
        <v>241</v>
      </c>
      <c r="G240" s="54" t="s">
        <v>2005</v>
      </c>
      <c r="H240" s="55">
        <v>224</v>
      </c>
      <c r="I240" s="56" t="s">
        <v>2006</v>
      </c>
      <c r="J240" s="103" t="s">
        <v>2830</v>
      </c>
      <c r="K240" s="57" t="s">
        <v>2281</v>
      </c>
      <c r="L240" s="58" t="s">
        <v>2282</v>
      </c>
      <c r="M240" s="59" t="s">
        <v>2010</v>
      </c>
      <c r="N240" s="59" t="s">
        <v>2011</v>
      </c>
      <c r="O240" s="59">
        <v>348</v>
      </c>
      <c r="P240" s="60">
        <v>44575</v>
      </c>
      <c r="Q240" s="59">
        <v>45600000</v>
      </c>
      <c r="R240" s="116" t="s">
        <v>2012</v>
      </c>
      <c r="S240" s="104" t="s">
        <v>2013</v>
      </c>
      <c r="T240" s="63" t="s">
        <v>2014</v>
      </c>
      <c r="U240" s="57"/>
      <c r="V240" s="57"/>
      <c r="W240" s="57"/>
      <c r="X240" s="164"/>
      <c r="Y240" s="164"/>
      <c r="Z240" s="164"/>
      <c r="AA240" s="164"/>
      <c r="AB240" s="164"/>
      <c r="AC240" s="63" t="s">
        <v>2014</v>
      </c>
      <c r="AD240" s="57"/>
      <c r="AE240" s="57"/>
      <c r="AF240" s="57"/>
      <c r="AG240" s="57"/>
      <c r="AH240" s="65">
        <f t="shared" si="19"/>
        <v>45600000</v>
      </c>
      <c r="AI240" s="66" t="s">
        <v>2188</v>
      </c>
      <c r="AJ240" s="67" t="s">
        <v>1528</v>
      </c>
      <c r="AK240" s="68" t="s">
        <v>3617</v>
      </c>
      <c r="AL240" s="69" t="s">
        <v>2017</v>
      </c>
      <c r="AM240" s="59">
        <v>52526148</v>
      </c>
      <c r="AN240" s="59">
        <v>9</v>
      </c>
      <c r="AO240" s="61" t="s">
        <v>2062</v>
      </c>
      <c r="AP240" s="94">
        <v>28838</v>
      </c>
      <c r="AQ240" s="72">
        <f t="shared" si="24"/>
        <v>43.076712328767123</v>
      </c>
      <c r="AR240" s="62"/>
      <c r="AS240" s="66"/>
      <c r="AT240" s="57"/>
      <c r="AU240" s="62" t="s">
        <v>2042</v>
      </c>
      <c r="AV240" s="62" t="s">
        <v>3618</v>
      </c>
      <c r="AW240" s="66">
        <v>3132916543</v>
      </c>
      <c r="AX240" t="s">
        <v>3619</v>
      </c>
      <c r="AY240" s="75">
        <v>44589</v>
      </c>
      <c r="AZ240" s="165">
        <v>45600000</v>
      </c>
      <c r="BA240" s="77">
        <v>5700000</v>
      </c>
      <c r="BB240" s="3" t="s">
        <v>2034</v>
      </c>
      <c r="BC240" s="3">
        <v>8</v>
      </c>
      <c r="BD240" s="3"/>
      <c r="BE240" s="79">
        <f t="shared" si="20"/>
        <v>240</v>
      </c>
      <c r="BF240" s="96" t="s">
        <v>2285</v>
      </c>
      <c r="BG240" s="112">
        <v>20226620068431</v>
      </c>
      <c r="BH240" s="163">
        <v>1</v>
      </c>
      <c r="BI240" s="82">
        <v>523</v>
      </c>
      <c r="BJ240" s="83">
        <v>44589</v>
      </c>
      <c r="BK240" s="82">
        <v>45600000</v>
      </c>
      <c r="BL240" s="98"/>
      <c r="BM240" s="99"/>
      <c r="BN240" s="99"/>
      <c r="BO240" s="99"/>
      <c r="BP240" s="99"/>
      <c r="BQ240" s="99"/>
      <c r="BR240" s="115" t="s">
        <v>3620</v>
      </c>
      <c r="BS240" s="89" t="s">
        <v>3621</v>
      </c>
      <c r="BT240" s="166">
        <v>44593</v>
      </c>
      <c r="BU240" s="83">
        <v>44593</v>
      </c>
      <c r="BV240" s="83">
        <v>44834</v>
      </c>
      <c r="BW240" s="98"/>
      <c r="BX240" s="167"/>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101"/>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0">
        <f t="shared" si="21"/>
        <v>45600000</v>
      </c>
      <c r="FE240" s="89">
        <f t="shared" si="22"/>
        <v>44834</v>
      </c>
      <c r="FF240" s="56" t="str">
        <f t="shared" ca="1" si="23"/>
        <v>EN EJECUCION</v>
      </c>
      <c r="FG240" s="99"/>
      <c r="FH240" s="99"/>
      <c r="FI240" s="102"/>
      <c r="FJ240" s="92" t="s">
        <v>1531</v>
      </c>
    </row>
    <row r="241" spans="1:172" ht="15">
      <c r="A241" s="55">
        <v>69792</v>
      </c>
      <c r="B241" s="55" t="s">
        <v>2002</v>
      </c>
      <c r="C241" s="53" t="s">
        <v>2003</v>
      </c>
      <c r="D241" s="103" t="s">
        <v>3622</v>
      </c>
      <c r="E241" s="103"/>
      <c r="F241" s="274">
        <v>242</v>
      </c>
      <c r="G241" s="54" t="s">
        <v>3131</v>
      </c>
      <c r="H241" s="55">
        <v>35</v>
      </c>
      <c r="I241" s="56" t="s">
        <v>2006</v>
      </c>
      <c r="J241" s="103" t="s">
        <v>3132</v>
      </c>
      <c r="K241" s="57" t="s">
        <v>2008</v>
      </c>
      <c r="L241" s="58" t="s">
        <v>3133</v>
      </c>
      <c r="M241" s="59" t="s">
        <v>2010</v>
      </c>
      <c r="N241" s="59" t="s">
        <v>2011</v>
      </c>
      <c r="O241" s="59">
        <v>415</v>
      </c>
      <c r="P241" s="60">
        <v>44579</v>
      </c>
      <c r="Q241" s="59">
        <v>40000000</v>
      </c>
      <c r="R241" s="116" t="s">
        <v>3134</v>
      </c>
      <c r="S241" s="104" t="s">
        <v>3135</v>
      </c>
      <c r="T241" s="63" t="s">
        <v>2014</v>
      </c>
      <c r="U241" s="57"/>
      <c r="V241" s="57"/>
      <c r="W241" s="57"/>
      <c r="X241" s="164"/>
      <c r="Y241" s="164"/>
      <c r="Z241" s="164"/>
      <c r="AA241" s="164"/>
      <c r="AB241" s="164"/>
      <c r="AC241" s="63" t="s">
        <v>2014</v>
      </c>
      <c r="AD241" s="57"/>
      <c r="AE241" s="57"/>
      <c r="AF241" s="57"/>
      <c r="AG241" s="57"/>
      <c r="AH241" s="65">
        <f t="shared" si="19"/>
        <v>40000000</v>
      </c>
      <c r="AI241" s="66" t="s">
        <v>2188</v>
      </c>
      <c r="AJ241" s="67" t="s">
        <v>1533</v>
      </c>
      <c r="AK241" s="68" t="s">
        <v>1535</v>
      </c>
      <c r="AL241" s="69" t="s">
        <v>2017</v>
      </c>
      <c r="AM241" s="59">
        <v>1037588788</v>
      </c>
      <c r="AN241" s="59">
        <v>4</v>
      </c>
      <c r="AO241" s="61" t="s">
        <v>2062</v>
      </c>
      <c r="AP241" s="94">
        <v>32175</v>
      </c>
      <c r="AQ241" s="72">
        <f t="shared" si="24"/>
        <v>33.934246575342463</v>
      </c>
      <c r="AR241" s="62"/>
      <c r="AS241" s="66"/>
      <c r="AT241" s="57"/>
      <c r="AU241" s="62" t="s">
        <v>2089</v>
      </c>
      <c r="AV241" s="62" t="s">
        <v>3623</v>
      </c>
      <c r="AW241" s="66">
        <v>3006329090</v>
      </c>
      <c r="AX241" t="s">
        <v>3624</v>
      </c>
      <c r="AY241" s="75">
        <v>44589</v>
      </c>
      <c r="AZ241" s="165">
        <v>40000000</v>
      </c>
      <c r="BA241" s="77">
        <v>5000000</v>
      </c>
      <c r="BB241" s="3" t="s">
        <v>2034</v>
      </c>
      <c r="BC241" s="3">
        <v>8</v>
      </c>
      <c r="BD241" s="3"/>
      <c r="BE241" s="79">
        <f t="shared" si="20"/>
        <v>240</v>
      </c>
      <c r="BF241" s="96" t="s">
        <v>2016</v>
      </c>
      <c r="BG241" s="112">
        <v>20226620001253</v>
      </c>
      <c r="BH241" s="163">
        <v>2</v>
      </c>
      <c r="BI241" s="82">
        <v>524</v>
      </c>
      <c r="BJ241" s="83">
        <v>44589</v>
      </c>
      <c r="BK241" s="82">
        <v>40000000</v>
      </c>
      <c r="BL241" s="98"/>
      <c r="BM241" s="99"/>
      <c r="BN241" s="99"/>
      <c r="BO241" s="99"/>
      <c r="BP241" s="99"/>
      <c r="BQ241" s="99"/>
      <c r="BR241" s="115" t="s">
        <v>3625</v>
      </c>
      <c r="BS241" s="89" t="s">
        <v>3626</v>
      </c>
      <c r="BT241" s="166">
        <v>44593</v>
      </c>
      <c r="BU241" s="83">
        <v>44593</v>
      </c>
      <c r="BV241" s="83">
        <v>44834</v>
      </c>
      <c r="BW241" s="98"/>
      <c r="BX241" s="167"/>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101"/>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0">
        <f t="shared" si="21"/>
        <v>40000000</v>
      </c>
      <c r="FE241" s="89">
        <f t="shared" si="22"/>
        <v>44834</v>
      </c>
      <c r="FF241" s="56" t="str">
        <f t="shared" ca="1" si="23"/>
        <v>EN EJECUCION</v>
      </c>
      <c r="FG241" s="99"/>
      <c r="FH241" s="99"/>
      <c r="FI241" s="102"/>
      <c r="FJ241" s="92" t="s">
        <v>1536</v>
      </c>
    </row>
    <row r="242" spans="1:172" ht="15">
      <c r="A242" s="55">
        <v>67467</v>
      </c>
      <c r="B242" s="55" t="s">
        <v>2002</v>
      </c>
      <c r="C242" s="53" t="s">
        <v>2003</v>
      </c>
      <c r="D242" s="103" t="s">
        <v>3627</v>
      </c>
      <c r="E242" s="103"/>
      <c r="F242" s="275">
        <v>243</v>
      </c>
      <c r="G242" s="54" t="s">
        <v>2054</v>
      </c>
      <c r="H242" s="55">
        <v>131</v>
      </c>
      <c r="I242" s="56" t="s">
        <v>2006</v>
      </c>
      <c r="J242" s="103" t="s">
        <v>2055</v>
      </c>
      <c r="K242" s="57" t="s">
        <v>2056</v>
      </c>
      <c r="L242" s="58" t="s">
        <v>2057</v>
      </c>
      <c r="M242" s="59" t="s">
        <v>2010</v>
      </c>
      <c r="N242" s="59" t="s">
        <v>2058</v>
      </c>
      <c r="O242" s="59">
        <v>459</v>
      </c>
      <c r="P242" s="60">
        <v>44587</v>
      </c>
      <c r="Q242" s="59">
        <v>21600000</v>
      </c>
      <c r="R242" s="116" t="s">
        <v>2059</v>
      </c>
      <c r="S242" s="104" t="s">
        <v>2060</v>
      </c>
      <c r="T242" s="63" t="s">
        <v>2014</v>
      </c>
      <c r="U242" s="57"/>
      <c r="V242" s="57"/>
      <c r="W242" s="57"/>
      <c r="X242" s="164"/>
      <c r="Y242" s="164"/>
      <c r="Z242" s="164"/>
      <c r="AA242" s="164"/>
      <c r="AB242" s="164"/>
      <c r="AC242" s="63" t="s">
        <v>2014</v>
      </c>
      <c r="AD242" s="57"/>
      <c r="AE242" s="57"/>
      <c r="AF242" s="57"/>
      <c r="AG242" s="57"/>
      <c r="AH242" s="65">
        <f t="shared" si="19"/>
        <v>21600000</v>
      </c>
      <c r="AI242" s="66" t="s">
        <v>2061</v>
      </c>
      <c r="AJ242" s="67" t="s">
        <v>1538</v>
      </c>
      <c r="AK242" s="276" t="s">
        <v>1540</v>
      </c>
      <c r="AL242" s="69" t="s">
        <v>2017</v>
      </c>
      <c r="AM242" s="59">
        <v>80818352</v>
      </c>
      <c r="AN242" s="59">
        <v>0</v>
      </c>
      <c r="AO242" s="61" t="s">
        <v>2018</v>
      </c>
      <c r="AP242" s="94">
        <v>31016</v>
      </c>
      <c r="AQ242" s="72">
        <f t="shared" si="24"/>
        <v>37.109589041095887</v>
      </c>
      <c r="AR242" s="62"/>
      <c r="AS242" s="66"/>
      <c r="AT242" s="57"/>
      <c r="AU242" s="62" t="s">
        <v>2063</v>
      </c>
      <c r="AV242" s="62" t="s">
        <v>3628</v>
      </c>
      <c r="AW242" s="66">
        <v>3212427728</v>
      </c>
      <c r="AX242" t="s">
        <v>3629</v>
      </c>
      <c r="AY242" s="75">
        <v>44588</v>
      </c>
      <c r="AZ242" s="165">
        <v>21600000</v>
      </c>
      <c r="BA242" s="77">
        <v>2700000</v>
      </c>
      <c r="BB242" s="3" t="s">
        <v>2034</v>
      </c>
      <c r="BC242" s="3">
        <v>8</v>
      </c>
      <c r="BD242" s="3"/>
      <c r="BE242" s="79">
        <f t="shared" si="20"/>
        <v>240</v>
      </c>
      <c r="BF242" s="96" t="s">
        <v>2066</v>
      </c>
      <c r="BG242" s="112" t="s">
        <v>2067</v>
      </c>
      <c r="BH242" s="163">
        <v>5</v>
      </c>
      <c r="BI242" s="82">
        <v>542</v>
      </c>
      <c r="BJ242" s="83">
        <v>44589</v>
      </c>
      <c r="BK242" s="82">
        <v>21600000</v>
      </c>
      <c r="BL242" s="98"/>
      <c r="BM242" s="99"/>
      <c r="BN242" s="99"/>
      <c r="BO242" s="99"/>
      <c r="BP242" s="99"/>
      <c r="BQ242" s="99"/>
      <c r="BR242" s="115" t="s">
        <v>3630</v>
      </c>
      <c r="BS242" s="89" t="s">
        <v>3631</v>
      </c>
      <c r="BT242" s="166">
        <v>44592</v>
      </c>
      <c r="BU242" s="83">
        <v>44593</v>
      </c>
      <c r="BV242" s="83">
        <v>44834</v>
      </c>
      <c r="BW242" s="98"/>
      <c r="BX242" s="167"/>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101"/>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0">
        <f t="shared" si="21"/>
        <v>21600000</v>
      </c>
      <c r="FE242" s="89">
        <f t="shared" si="22"/>
        <v>44834</v>
      </c>
      <c r="FF242" s="56" t="str">
        <f t="shared" ca="1" si="23"/>
        <v>EN EJECUCION</v>
      </c>
      <c r="FG242" s="99"/>
      <c r="FH242" s="99"/>
      <c r="FI242" s="102"/>
      <c r="FJ242" s="92" t="s">
        <v>3632</v>
      </c>
    </row>
    <row r="243" spans="1:172" ht="15">
      <c r="A243" s="55">
        <v>71332</v>
      </c>
      <c r="B243" s="55" t="s">
        <v>2002</v>
      </c>
      <c r="C243" s="53" t="s">
        <v>2003</v>
      </c>
      <c r="D243" s="103" t="s">
        <v>3633</v>
      </c>
      <c r="E243" s="103"/>
      <c r="F243" s="274">
        <v>244</v>
      </c>
      <c r="G243" s="54" t="s">
        <v>2341</v>
      </c>
      <c r="H243" s="55">
        <v>55</v>
      </c>
      <c r="I243" s="56" t="s">
        <v>2006</v>
      </c>
      <c r="J243" s="103" t="s">
        <v>3358</v>
      </c>
      <c r="K243" s="57" t="s">
        <v>3340</v>
      </c>
      <c r="L243" s="58" t="s">
        <v>3575</v>
      </c>
      <c r="M243" s="59" t="s">
        <v>2010</v>
      </c>
      <c r="N243" s="59" t="s">
        <v>2011</v>
      </c>
      <c r="O243" s="59">
        <v>438</v>
      </c>
      <c r="P243" s="60">
        <v>44580</v>
      </c>
      <c r="Q243" s="59">
        <v>182000000</v>
      </c>
      <c r="R243" s="116" t="s">
        <v>2345</v>
      </c>
      <c r="S243" s="104" t="s">
        <v>2346</v>
      </c>
      <c r="T243" s="63" t="s">
        <v>2014</v>
      </c>
      <c r="U243" s="57"/>
      <c r="V243" s="57"/>
      <c r="W243" s="57"/>
      <c r="X243" s="164"/>
      <c r="Y243" s="164"/>
      <c r="Z243" s="164"/>
      <c r="AA243" s="164"/>
      <c r="AB243" s="164"/>
      <c r="AC243" s="63" t="s">
        <v>2014</v>
      </c>
      <c r="AD243" s="57"/>
      <c r="AE243" s="57"/>
      <c r="AF243" s="57"/>
      <c r="AG243" s="57"/>
      <c r="AH243" s="65">
        <f t="shared" si="19"/>
        <v>182000000</v>
      </c>
      <c r="AI243" s="66" t="s">
        <v>2173</v>
      </c>
      <c r="AJ243" s="67" t="s">
        <v>1547</v>
      </c>
      <c r="AK243" s="68" t="s">
        <v>3634</v>
      </c>
      <c r="AL243" s="69" t="s">
        <v>2017</v>
      </c>
      <c r="AM243" s="59">
        <v>80148969</v>
      </c>
      <c r="AN243" s="59">
        <v>9</v>
      </c>
      <c r="AO243" s="61" t="s">
        <v>2018</v>
      </c>
      <c r="AP243" s="94">
        <v>29362</v>
      </c>
      <c r="AQ243" s="72">
        <f t="shared" si="24"/>
        <v>41.641095890410959</v>
      </c>
      <c r="AR243" s="62"/>
      <c r="AS243" s="66"/>
      <c r="AT243" s="57"/>
      <c r="AU243" s="62" t="s">
        <v>2771</v>
      </c>
      <c r="AV243" s="62" t="s">
        <v>3635</v>
      </c>
      <c r="AW243" s="66">
        <v>3142824496</v>
      </c>
      <c r="AX243" t="s">
        <v>3636</v>
      </c>
      <c r="AY243" s="75">
        <v>44588</v>
      </c>
      <c r="AZ243" s="165">
        <v>36400000</v>
      </c>
      <c r="BA243" s="77">
        <v>4550000</v>
      </c>
      <c r="BB243" s="3" t="s">
        <v>2034</v>
      </c>
      <c r="BC243" s="3">
        <v>8</v>
      </c>
      <c r="BD243" s="3"/>
      <c r="BE243" s="79">
        <f t="shared" si="20"/>
        <v>240</v>
      </c>
      <c r="BF243" s="96" t="s">
        <v>3346</v>
      </c>
      <c r="BG243" s="112" t="s">
        <v>3347</v>
      </c>
      <c r="BH243" s="163">
        <v>1</v>
      </c>
      <c r="BI243" s="82">
        <v>516</v>
      </c>
      <c r="BJ243" s="83">
        <v>44589</v>
      </c>
      <c r="BK243" s="82">
        <v>36400000</v>
      </c>
      <c r="BL243" s="98"/>
      <c r="BM243" s="99"/>
      <c r="BN243" s="99"/>
      <c r="BO243" s="99"/>
      <c r="BP243" s="99"/>
      <c r="BQ243" s="99"/>
      <c r="BR243" s="115" t="s">
        <v>3637</v>
      </c>
      <c r="BS243" s="89" t="s">
        <v>3280</v>
      </c>
      <c r="BT243" s="166" t="s">
        <v>3638</v>
      </c>
      <c r="BU243" s="83">
        <v>44593</v>
      </c>
      <c r="BV243" s="83">
        <v>44834</v>
      </c>
      <c r="BW243" s="98"/>
      <c r="BX243" s="167"/>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101"/>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0">
        <f t="shared" si="21"/>
        <v>36400000</v>
      </c>
      <c r="FE243" s="89">
        <f t="shared" si="22"/>
        <v>44834</v>
      </c>
      <c r="FF243" s="56" t="str">
        <f t="shared" ca="1" si="23"/>
        <v>EN EJECUCION</v>
      </c>
      <c r="FG243" s="99"/>
      <c r="FH243" s="99"/>
      <c r="FI243" s="102"/>
      <c r="FJ243" s="92" t="s">
        <v>1551</v>
      </c>
    </row>
    <row r="244" spans="1:172" ht="15">
      <c r="A244" s="55">
        <v>70990</v>
      </c>
      <c r="B244" s="55" t="s">
        <v>2002</v>
      </c>
      <c r="C244" s="53" t="s">
        <v>2003</v>
      </c>
      <c r="D244" s="103" t="s">
        <v>3639</v>
      </c>
      <c r="E244" s="103"/>
      <c r="F244" s="274">
        <v>246</v>
      </c>
      <c r="G244" s="54" t="s">
        <v>2170</v>
      </c>
      <c r="H244" s="55">
        <v>67</v>
      </c>
      <c r="I244" s="56" t="s">
        <v>2006</v>
      </c>
      <c r="J244" s="103" t="s">
        <v>2877</v>
      </c>
      <c r="K244" s="57" t="s">
        <v>2878</v>
      </c>
      <c r="L244" s="58" t="s">
        <v>2879</v>
      </c>
      <c r="M244" s="59" t="s">
        <v>2010</v>
      </c>
      <c r="N244" s="59" t="s">
        <v>2058</v>
      </c>
      <c r="O244" s="59">
        <v>458</v>
      </c>
      <c r="P244" s="60">
        <v>44587</v>
      </c>
      <c r="Q244" s="59">
        <v>38500000</v>
      </c>
      <c r="R244" s="116" t="s">
        <v>2524</v>
      </c>
      <c r="S244" s="104" t="s">
        <v>2525</v>
      </c>
      <c r="T244" s="63" t="s">
        <v>2014</v>
      </c>
      <c r="U244" s="57"/>
      <c r="V244" s="57"/>
      <c r="W244" s="57"/>
      <c r="X244" s="164"/>
      <c r="Y244" s="164"/>
      <c r="Z244" s="164"/>
      <c r="AA244" s="164"/>
      <c r="AB244" s="164"/>
      <c r="AC244" s="63" t="s">
        <v>2014</v>
      </c>
      <c r="AD244" s="57"/>
      <c r="AE244" s="57"/>
      <c r="AF244" s="57"/>
      <c r="AG244" s="57"/>
      <c r="AH244" s="65">
        <f t="shared" si="19"/>
        <v>38500000</v>
      </c>
      <c r="AI244" s="66" t="s">
        <v>3640</v>
      </c>
      <c r="AJ244" s="67" t="s">
        <v>1552</v>
      </c>
      <c r="AK244" s="68" t="s">
        <v>3641</v>
      </c>
      <c r="AL244" s="69" t="s">
        <v>2017</v>
      </c>
      <c r="AM244" s="59">
        <v>80211605</v>
      </c>
      <c r="AN244" s="59">
        <v>2</v>
      </c>
      <c r="AO244" s="61" t="s">
        <v>2018</v>
      </c>
      <c r="AP244" s="94">
        <v>30523</v>
      </c>
      <c r="AQ244" s="72">
        <f t="shared" si="24"/>
        <v>38.460273972602742</v>
      </c>
      <c r="AR244" s="62"/>
      <c r="AS244" s="66"/>
      <c r="AT244" s="57"/>
      <c r="AU244" s="62" t="s">
        <v>3642</v>
      </c>
      <c r="AV244" s="62" t="s">
        <v>3643</v>
      </c>
      <c r="AW244" s="66">
        <v>3008748984</v>
      </c>
      <c r="AX244" t="s">
        <v>3644</v>
      </c>
      <c r="AY244" s="75">
        <v>44587</v>
      </c>
      <c r="AZ244" s="165">
        <v>19250000</v>
      </c>
      <c r="BA244" s="77">
        <v>2750000</v>
      </c>
      <c r="BB244" s="3" t="s">
        <v>2884</v>
      </c>
      <c r="BC244" s="3">
        <v>7</v>
      </c>
      <c r="BD244" s="3"/>
      <c r="BE244" s="79">
        <f t="shared" si="20"/>
        <v>210</v>
      </c>
      <c r="BF244" s="96" t="s">
        <v>2885</v>
      </c>
      <c r="BG244" s="112" t="s">
        <v>2886</v>
      </c>
      <c r="BH244" s="163">
        <v>3</v>
      </c>
      <c r="BI244" s="82">
        <v>494</v>
      </c>
      <c r="BJ244" s="83">
        <v>44588</v>
      </c>
      <c r="BK244" s="82">
        <v>19250000</v>
      </c>
      <c r="BL244" s="98"/>
      <c r="BM244" s="99"/>
      <c r="BN244" s="99"/>
      <c r="BO244" s="99"/>
      <c r="BP244" s="99"/>
      <c r="BQ244" s="99"/>
      <c r="BR244" s="115" t="s">
        <v>3645</v>
      </c>
      <c r="BS244" s="89" t="s">
        <v>3646</v>
      </c>
      <c r="BT244" s="166">
        <v>44622</v>
      </c>
      <c r="BU244" s="83">
        <v>44621</v>
      </c>
      <c r="BV244" s="83">
        <v>44834</v>
      </c>
      <c r="BW244" s="98"/>
      <c r="BX244" s="167"/>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101"/>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0">
        <f t="shared" si="21"/>
        <v>19250000</v>
      </c>
      <c r="FE244" s="89">
        <f t="shared" si="22"/>
        <v>44834</v>
      </c>
      <c r="FF244" s="56" t="str">
        <f t="shared" ca="1" si="23"/>
        <v>EN EJECUCION</v>
      </c>
      <c r="FG244" s="99"/>
      <c r="FH244" s="99"/>
      <c r="FI244" s="102"/>
      <c r="FJ244" s="92" t="s">
        <v>1555</v>
      </c>
    </row>
    <row r="245" spans="1:172" ht="15">
      <c r="A245" s="55">
        <v>70990</v>
      </c>
      <c r="B245" s="55" t="s">
        <v>2002</v>
      </c>
      <c r="C245" s="53" t="s">
        <v>2003</v>
      </c>
      <c r="D245" s="103" t="s">
        <v>3639</v>
      </c>
      <c r="E245" s="103"/>
      <c r="F245" s="274">
        <v>247</v>
      </c>
      <c r="G245" s="54" t="s">
        <v>2170</v>
      </c>
      <c r="H245" s="55">
        <v>67</v>
      </c>
      <c r="I245" s="56" t="s">
        <v>2006</v>
      </c>
      <c r="J245" s="103" t="s">
        <v>2877</v>
      </c>
      <c r="K245" s="57" t="s">
        <v>2878</v>
      </c>
      <c r="L245" s="58" t="s">
        <v>2879</v>
      </c>
      <c r="M245" s="59" t="s">
        <v>2010</v>
      </c>
      <c r="N245" s="59" t="s">
        <v>2058</v>
      </c>
      <c r="O245" s="59">
        <v>458</v>
      </c>
      <c r="P245" s="60">
        <v>44587</v>
      </c>
      <c r="Q245" s="59">
        <v>38500000</v>
      </c>
      <c r="R245" s="116" t="s">
        <v>2524</v>
      </c>
      <c r="S245" s="104" t="s">
        <v>2525</v>
      </c>
      <c r="T245" s="63" t="s">
        <v>2014</v>
      </c>
      <c r="U245" s="57"/>
      <c r="V245" s="57"/>
      <c r="W245" s="57"/>
      <c r="X245" s="164"/>
      <c r="Y245" s="164"/>
      <c r="Z245" s="164"/>
      <c r="AA245" s="164"/>
      <c r="AB245" s="164"/>
      <c r="AC245" s="63" t="s">
        <v>2014</v>
      </c>
      <c r="AD245" s="57"/>
      <c r="AE245" s="57"/>
      <c r="AF245" s="57"/>
      <c r="AG245" s="57"/>
      <c r="AH245" s="65">
        <f t="shared" si="19"/>
        <v>38500000</v>
      </c>
      <c r="AI245" s="66" t="s">
        <v>3640</v>
      </c>
      <c r="AJ245" s="67" t="s">
        <v>1556</v>
      </c>
      <c r="AK245" s="68" t="s">
        <v>1558</v>
      </c>
      <c r="AL245" s="69" t="s">
        <v>2017</v>
      </c>
      <c r="AM245" s="59">
        <v>1022390067</v>
      </c>
      <c r="AN245" s="59">
        <v>6</v>
      </c>
      <c r="AO245" s="61" t="s">
        <v>2018</v>
      </c>
      <c r="AP245" s="94">
        <v>34365</v>
      </c>
      <c r="AQ245" s="72">
        <f t="shared" si="24"/>
        <v>27.934246575342467</v>
      </c>
      <c r="AR245" s="62"/>
      <c r="AS245" s="66"/>
      <c r="AT245" s="57"/>
      <c r="AU245" s="62" t="s">
        <v>2901</v>
      </c>
      <c r="AV245" s="62" t="s">
        <v>3647</v>
      </c>
      <c r="AW245" s="66">
        <v>3202715812</v>
      </c>
      <c r="AX245" t="s">
        <v>3648</v>
      </c>
      <c r="AY245" s="75">
        <v>44589</v>
      </c>
      <c r="AZ245" s="165">
        <v>19250000</v>
      </c>
      <c r="BA245" s="77">
        <v>2750000</v>
      </c>
      <c r="BB245" s="3" t="s">
        <v>2884</v>
      </c>
      <c r="BC245" s="3">
        <v>7</v>
      </c>
      <c r="BD245" s="3"/>
      <c r="BE245" s="79">
        <f t="shared" si="20"/>
        <v>210</v>
      </c>
      <c r="BF245" s="96" t="s">
        <v>2885</v>
      </c>
      <c r="BG245" s="112" t="s">
        <v>2886</v>
      </c>
      <c r="BH245" s="163">
        <v>3</v>
      </c>
      <c r="BI245" s="82">
        <v>532</v>
      </c>
      <c r="BJ245" s="83">
        <v>44589</v>
      </c>
      <c r="BK245" s="82">
        <v>19250000</v>
      </c>
      <c r="BL245" s="98"/>
      <c r="BM245" s="99"/>
      <c r="BN245" s="99"/>
      <c r="BO245" s="99"/>
      <c r="BP245" s="99"/>
      <c r="BQ245" s="99"/>
      <c r="BR245" s="115" t="s">
        <v>3649</v>
      </c>
      <c r="BS245" s="89" t="s">
        <v>3646</v>
      </c>
      <c r="BT245" s="166">
        <v>44621</v>
      </c>
      <c r="BU245" s="83">
        <v>44621</v>
      </c>
      <c r="BV245" s="83">
        <v>44834</v>
      </c>
      <c r="BW245" s="98"/>
      <c r="BX245" s="167"/>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101"/>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0">
        <f t="shared" si="21"/>
        <v>19250000</v>
      </c>
      <c r="FE245" s="89">
        <f t="shared" si="22"/>
        <v>44834</v>
      </c>
      <c r="FF245" s="56" t="str">
        <f t="shared" ca="1" si="23"/>
        <v>EN EJECUCION</v>
      </c>
      <c r="FG245" s="99"/>
      <c r="FH245" s="99"/>
      <c r="FI245" s="102"/>
      <c r="FJ245" s="92" t="s">
        <v>1555</v>
      </c>
    </row>
    <row r="246" spans="1:172" s="317" customFormat="1" ht="15">
      <c r="A246" s="277">
        <v>71175</v>
      </c>
      <c r="B246" s="277" t="s">
        <v>3650</v>
      </c>
      <c r="C246" s="278" t="s">
        <v>2003</v>
      </c>
      <c r="D246" s="279" t="s">
        <v>3651</v>
      </c>
      <c r="E246" s="279"/>
      <c r="F246" s="280">
        <v>248</v>
      </c>
      <c r="G246" s="281" t="s">
        <v>2005</v>
      </c>
      <c r="H246" s="277">
        <v>305</v>
      </c>
      <c r="I246" s="282" t="s">
        <v>2006</v>
      </c>
      <c r="J246" s="279" t="s">
        <v>3652</v>
      </c>
      <c r="K246" s="283" t="s">
        <v>3603</v>
      </c>
      <c r="L246" s="284" t="s">
        <v>3653</v>
      </c>
      <c r="M246" s="285" t="s">
        <v>2010</v>
      </c>
      <c r="N246" s="285" t="s">
        <v>2058</v>
      </c>
      <c r="O246" s="285">
        <v>457</v>
      </c>
      <c r="P246" s="286">
        <v>44587</v>
      </c>
      <c r="Q246" s="285">
        <v>24800000</v>
      </c>
      <c r="R246" s="287" t="s">
        <v>2012</v>
      </c>
      <c r="S246" s="288" t="s">
        <v>2013</v>
      </c>
      <c r="T246" s="289" t="s">
        <v>2014</v>
      </c>
      <c r="U246" s="283"/>
      <c r="V246" s="283"/>
      <c r="W246" s="283"/>
      <c r="X246" s="290"/>
      <c r="Y246" s="290"/>
      <c r="Z246" s="290"/>
      <c r="AA246" s="290"/>
      <c r="AB246" s="290"/>
      <c r="AC246" s="289" t="s">
        <v>2014</v>
      </c>
      <c r="AD246" s="283"/>
      <c r="AE246" s="283"/>
      <c r="AF246" s="283"/>
      <c r="AG246" s="283"/>
      <c r="AH246" s="291">
        <f t="shared" si="19"/>
        <v>24800000</v>
      </c>
      <c r="AI246" s="292" t="s">
        <v>2061</v>
      </c>
      <c r="AJ246" s="293" t="s">
        <v>1559</v>
      </c>
      <c r="AK246" s="294" t="s">
        <v>1562</v>
      </c>
      <c r="AL246" s="295" t="s">
        <v>2017</v>
      </c>
      <c r="AM246" s="285">
        <v>1069720354</v>
      </c>
      <c r="AN246" s="285">
        <v>3</v>
      </c>
      <c r="AO246" s="296" t="s">
        <v>2018</v>
      </c>
      <c r="AP246" s="297">
        <v>32032</v>
      </c>
      <c r="AQ246" s="298">
        <f t="shared" si="24"/>
        <v>34.326027397260276</v>
      </c>
      <c r="AR246" s="299"/>
      <c r="AS246" s="292"/>
      <c r="AT246" s="283"/>
      <c r="AU246" s="299" t="s">
        <v>2031</v>
      </c>
      <c r="AV246" s="299" t="s">
        <v>3654</v>
      </c>
      <c r="AW246" s="292">
        <v>3125590071</v>
      </c>
      <c r="AX246" t="s">
        <v>3655</v>
      </c>
      <c r="AY246" s="300">
        <v>44589</v>
      </c>
      <c r="AZ246" s="301">
        <v>18600000</v>
      </c>
      <c r="BA246" s="302">
        <v>3100000</v>
      </c>
      <c r="BB246" s="280" t="s">
        <v>3389</v>
      </c>
      <c r="BC246" s="280">
        <v>6</v>
      </c>
      <c r="BD246" s="280"/>
      <c r="BE246" s="303">
        <f t="shared" si="20"/>
        <v>180</v>
      </c>
      <c r="BF246" s="304" t="s">
        <v>2406</v>
      </c>
      <c r="BG246" s="305" t="s">
        <v>2407</v>
      </c>
      <c r="BH246" s="306">
        <v>5</v>
      </c>
      <c r="BI246" s="307">
        <v>541</v>
      </c>
      <c r="BJ246" s="308">
        <v>44589</v>
      </c>
      <c r="BK246" s="307">
        <v>18600000</v>
      </c>
      <c r="BL246" s="309">
        <v>682</v>
      </c>
      <c r="BM246" s="310">
        <v>44753</v>
      </c>
      <c r="BN246" s="311">
        <v>9300000</v>
      </c>
      <c r="BO246" s="311"/>
      <c r="BP246" s="311"/>
      <c r="BQ246" s="311"/>
      <c r="BR246" s="312" t="s">
        <v>3656</v>
      </c>
      <c r="BS246" s="313" t="s">
        <v>3657</v>
      </c>
      <c r="BT246" s="314">
        <v>44593</v>
      </c>
      <c r="BU246" s="308">
        <v>44593</v>
      </c>
      <c r="BV246" s="308">
        <v>44773</v>
      </c>
      <c r="BW246" s="315">
        <v>44750</v>
      </c>
      <c r="BX246" s="316">
        <v>9300000</v>
      </c>
      <c r="BY246" s="311">
        <v>558</v>
      </c>
      <c r="BZ246" s="311">
        <v>682</v>
      </c>
      <c r="CA246" s="311">
        <v>9300000</v>
      </c>
      <c r="CB246" s="310">
        <v>44753</v>
      </c>
      <c r="CC246" s="311"/>
      <c r="CD246" s="311"/>
      <c r="CE246" s="311"/>
      <c r="CF246" s="311"/>
      <c r="CG246" s="311"/>
      <c r="CH246" s="311"/>
      <c r="CI246" s="311"/>
      <c r="CJ246" s="311"/>
      <c r="CK246" s="311"/>
      <c r="CL246" s="311"/>
      <c r="CM246" s="311"/>
      <c r="CN246" s="311"/>
      <c r="CO246" s="311"/>
      <c r="CP246" s="311"/>
      <c r="CQ246" s="311"/>
      <c r="CR246" s="311"/>
      <c r="CS246" s="311"/>
      <c r="CT246" s="311"/>
      <c r="CU246" s="310">
        <v>44750</v>
      </c>
      <c r="CV246" s="311">
        <v>9</v>
      </c>
      <c r="CW246" s="311">
        <v>9</v>
      </c>
      <c r="CX246" s="311">
        <v>270</v>
      </c>
      <c r="CY246" s="310">
        <v>44865</v>
      </c>
      <c r="CZ246" s="311"/>
      <c r="DD246" s="311"/>
      <c r="DE246" s="311"/>
      <c r="DF246" s="311"/>
      <c r="DG246" s="311"/>
      <c r="DH246" s="311"/>
      <c r="DI246" s="311"/>
      <c r="DJ246" s="311"/>
      <c r="DK246" s="311"/>
      <c r="DL246" s="311"/>
      <c r="DM246" s="311"/>
      <c r="DN246" s="311"/>
      <c r="DO246" s="311"/>
      <c r="DP246" s="311"/>
      <c r="DQ246" s="311"/>
      <c r="DR246" s="311"/>
      <c r="DS246" s="311"/>
      <c r="DT246" s="311"/>
      <c r="DU246" s="311"/>
      <c r="DV246" s="311"/>
      <c r="DW246" s="310"/>
      <c r="DX246" s="311"/>
      <c r="DY246" s="311"/>
      <c r="DZ246" s="311"/>
      <c r="EA246" s="311"/>
      <c r="EB246" s="311"/>
      <c r="EC246" s="311"/>
      <c r="ED246" s="311"/>
      <c r="EE246" s="311"/>
      <c r="EF246" s="311"/>
      <c r="EG246" s="311"/>
      <c r="EH246" s="311"/>
      <c r="EI246" s="311"/>
      <c r="EJ246" s="311"/>
      <c r="EK246" s="311"/>
      <c r="EL246" s="311"/>
      <c r="EM246" s="311"/>
      <c r="EN246" s="311"/>
      <c r="EO246" s="311"/>
      <c r="EP246" s="311"/>
      <c r="EQ246" s="311"/>
      <c r="ER246" s="311"/>
      <c r="ES246" s="311"/>
      <c r="ET246" s="311"/>
      <c r="EU246" s="311"/>
      <c r="EV246" s="311"/>
      <c r="EW246" s="311"/>
      <c r="EX246" s="311"/>
      <c r="EY246" s="311"/>
      <c r="EZ246" s="311"/>
      <c r="FA246" s="311"/>
      <c r="FB246" s="311"/>
      <c r="FC246" s="311"/>
      <c r="FD246" s="318">
        <f t="shared" si="21"/>
        <v>27900000</v>
      </c>
      <c r="FE246" s="313">
        <f t="shared" si="22"/>
        <v>44865</v>
      </c>
      <c r="FF246" s="282" t="str">
        <f t="shared" ca="1" si="23"/>
        <v>EN EJECUCION</v>
      </c>
      <c r="FG246" s="311"/>
      <c r="FH246" s="311"/>
      <c r="FI246" s="319"/>
      <c r="FJ246" s="92" t="s">
        <v>1568</v>
      </c>
    </row>
    <row r="247" spans="1:172" ht="15">
      <c r="A247" s="55">
        <v>68994</v>
      </c>
      <c r="B247" s="55" t="s">
        <v>2002</v>
      </c>
      <c r="C247" s="53" t="s">
        <v>2003</v>
      </c>
      <c r="D247" s="103" t="s">
        <v>3658</v>
      </c>
      <c r="E247" s="103"/>
      <c r="F247" s="3">
        <v>249</v>
      </c>
      <c r="G247" s="54" t="s">
        <v>2054</v>
      </c>
      <c r="H247" s="55">
        <v>135</v>
      </c>
      <c r="I247" s="56" t="s">
        <v>2006</v>
      </c>
      <c r="J247" s="103" t="s">
        <v>3659</v>
      </c>
      <c r="K247" s="57" t="s">
        <v>2056</v>
      </c>
      <c r="L247" s="58" t="s">
        <v>3660</v>
      </c>
      <c r="M247" s="59" t="s">
        <v>2010</v>
      </c>
      <c r="N247" s="59" t="s">
        <v>2011</v>
      </c>
      <c r="O247" s="59">
        <v>382</v>
      </c>
      <c r="P247" s="60">
        <v>44578</v>
      </c>
      <c r="Q247" s="59">
        <v>40000000</v>
      </c>
      <c r="R247" s="116" t="s">
        <v>2059</v>
      </c>
      <c r="S247" s="104" t="s">
        <v>2060</v>
      </c>
      <c r="T247" s="63" t="s">
        <v>2014</v>
      </c>
      <c r="U247" s="57"/>
      <c r="V247" s="57"/>
      <c r="W247" s="57"/>
      <c r="X247" s="164"/>
      <c r="Y247" s="164"/>
      <c r="Z247" s="164"/>
      <c r="AA247" s="164"/>
      <c r="AB247" s="164"/>
      <c r="AC247" s="63" t="s">
        <v>2014</v>
      </c>
      <c r="AD247" s="57"/>
      <c r="AE247" s="57"/>
      <c r="AF247" s="57"/>
      <c r="AG247" s="57"/>
      <c r="AH247" s="65">
        <f t="shared" si="19"/>
        <v>40000000</v>
      </c>
      <c r="AI247" s="66" t="s">
        <v>2173</v>
      </c>
      <c r="AJ247" s="67" t="s">
        <v>1569</v>
      </c>
      <c r="AK247" s="68" t="s">
        <v>3661</v>
      </c>
      <c r="AL247" s="69" t="s">
        <v>2017</v>
      </c>
      <c r="AM247" s="59">
        <v>79849347</v>
      </c>
      <c r="AN247" s="59">
        <v>2</v>
      </c>
      <c r="AO247" s="61" t="s">
        <v>2018</v>
      </c>
      <c r="AP247" s="94">
        <v>27626</v>
      </c>
      <c r="AQ247" s="72">
        <f t="shared" si="24"/>
        <v>46.397260273972606</v>
      </c>
      <c r="AR247" s="62"/>
      <c r="AS247" s="66"/>
      <c r="AT247" s="57"/>
      <c r="AU247" s="62" t="s">
        <v>3662</v>
      </c>
      <c r="AV247" s="62" t="s">
        <v>3663</v>
      </c>
      <c r="AW247" s="66">
        <v>3215091175</v>
      </c>
      <c r="AX247" t="s">
        <v>3664</v>
      </c>
      <c r="AY247" s="75">
        <v>44589</v>
      </c>
      <c r="AZ247" s="165">
        <v>40000000</v>
      </c>
      <c r="BA247" s="77">
        <v>5000000</v>
      </c>
      <c r="BB247" s="3" t="s">
        <v>2034</v>
      </c>
      <c r="BC247" s="3">
        <v>8</v>
      </c>
      <c r="BD247" s="3"/>
      <c r="BE247" s="79">
        <f t="shared" si="20"/>
        <v>240</v>
      </c>
      <c r="BF247" s="96" t="s">
        <v>2066</v>
      </c>
      <c r="BG247" s="112" t="s">
        <v>2067</v>
      </c>
      <c r="BH247" s="163">
        <v>5</v>
      </c>
      <c r="BI247" s="82">
        <v>547</v>
      </c>
      <c r="BJ247" s="83">
        <v>44589</v>
      </c>
      <c r="BK247" s="82">
        <v>40000000</v>
      </c>
      <c r="BL247" s="98"/>
      <c r="BM247" s="99"/>
      <c r="BN247" s="99"/>
      <c r="BO247" s="99"/>
      <c r="BP247" s="99"/>
      <c r="BQ247" s="99"/>
      <c r="BR247" s="115" t="s">
        <v>3665</v>
      </c>
      <c r="BS247" s="89" t="s">
        <v>3666</v>
      </c>
      <c r="BT247" s="166">
        <v>44594</v>
      </c>
      <c r="BU247" s="83">
        <v>44594</v>
      </c>
      <c r="BV247" s="83">
        <v>44835</v>
      </c>
      <c r="BW247" s="98"/>
      <c r="BX247" s="167"/>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101"/>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0">
        <f t="shared" si="21"/>
        <v>40000000</v>
      </c>
      <c r="FE247" s="89">
        <f t="shared" si="22"/>
        <v>44835</v>
      </c>
      <c r="FF247" s="56" t="str">
        <f t="shared" ca="1" si="23"/>
        <v>EN EJECUCION</v>
      </c>
      <c r="FG247" s="99"/>
      <c r="FH247" s="99"/>
      <c r="FI247" s="102"/>
      <c r="FJ247" s="92" t="s">
        <v>1575</v>
      </c>
    </row>
    <row r="248" spans="1:172" ht="15">
      <c r="A248" s="55" t="s">
        <v>3667</v>
      </c>
      <c r="B248" s="55" t="s">
        <v>2002</v>
      </c>
      <c r="C248" s="53" t="s">
        <v>2003</v>
      </c>
      <c r="D248" s="103" t="s">
        <v>3357</v>
      </c>
      <c r="E248" s="103"/>
      <c r="F248" s="3">
        <v>250</v>
      </c>
      <c r="G248" s="54" t="s">
        <v>2341</v>
      </c>
      <c r="H248" s="55">
        <v>53</v>
      </c>
      <c r="I248" s="56" t="s">
        <v>2006</v>
      </c>
      <c r="J248" s="103" t="s">
        <v>3358</v>
      </c>
      <c r="K248" s="57" t="s">
        <v>3340</v>
      </c>
      <c r="L248" s="58" t="s">
        <v>3668</v>
      </c>
      <c r="M248" s="59" t="s">
        <v>2010</v>
      </c>
      <c r="N248" s="59" t="s">
        <v>2011</v>
      </c>
      <c r="O248" s="59">
        <v>438</v>
      </c>
      <c r="P248" s="60">
        <v>44580</v>
      </c>
      <c r="Q248" s="59">
        <v>182000000</v>
      </c>
      <c r="R248" s="116" t="s">
        <v>2345</v>
      </c>
      <c r="S248" s="104" t="s">
        <v>2346</v>
      </c>
      <c r="T248" s="63" t="s">
        <v>2014</v>
      </c>
      <c r="U248" s="57"/>
      <c r="V248" s="57"/>
      <c r="W248" s="57"/>
      <c r="X248" s="164"/>
      <c r="Y248" s="164"/>
      <c r="Z248" s="164"/>
      <c r="AA248" s="164"/>
      <c r="AB248" s="164"/>
      <c r="AC248" s="63" t="s">
        <v>2014</v>
      </c>
      <c r="AD248" s="57"/>
      <c r="AE248" s="57"/>
      <c r="AF248" s="57"/>
      <c r="AG248" s="57"/>
      <c r="AH248" s="65">
        <f t="shared" si="19"/>
        <v>182000000</v>
      </c>
      <c r="AI248" s="66" t="s">
        <v>2173</v>
      </c>
      <c r="AJ248" s="67" t="s">
        <v>1577</v>
      </c>
      <c r="AK248" s="68" t="s">
        <v>1579</v>
      </c>
      <c r="AL248" s="69" t="s">
        <v>2017</v>
      </c>
      <c r="AM248" s="59">
        <v>1049611842</v>
      </c>
      <c r="AN248" s="59">
        <v>6</v>
      </c>
      <c r="AO248" s="61" t="s">
        <v>2018</v>
      </c>
      <c r="AP248" s="94">
        <v>32262</v>
      </c>
      <c r="AQ248" s="72">
        <f t="shared" si="24"/>
        <v>33.695890410958903</v>
      </c>
      <c r="AR248" s="62"/>
      <c r="AS248" s="66"/>
      <c r="AT248" s="57"/>
      <c r="AU248" s="62" t="s">
        <v>2413</v>
      </c>
      <c r="AV248" s="62" t="s">
        <v>3669</v>
      </c>
      <c r="AW248" s="66">
        <v>3124330783</v>
      </c>
      <c r="AX248" t="s">
        <v>3670</v>
      </c>
      <c r="AY248" s="75">
        <v>44589</v>
      </c>
      <c r="AZ248" s="165">
        <v>36400000</v>
      </c>
      <c r="BA248" s="77">
        <v>4550000</v>
      </c>
      <c r="BB248" s="3" t="s">
        <v>2034</v>
      </c>
      <c r="BC248" s="3">
        <v>8</v>
      </c>
      <c r="BD248" s="3"/>
      <c r="BE248" s="79">
        <f t="shared" si="20"/>
        <v>240</v>
      </c>
      <c r="BF248" s="96" t="s">
        <v>3346</v>
      </c>
      <c r="BG248" s="112" t="s">
        <v>3347</v>
      </c>
      <c r="BH248" s="163">
        <v>1</v>
      </c>
      <c r="BI248" s="82">
        <v>553</v>
      </c>
      <c r="BJ248" s="83">
        <v>44589</v>
      </c>
      <c r="BK248" s="82">
        <v>36400000</v>
      </c>
      <c r="BL248" s="98"/>
      <c r="BM248" s="99"/>
      <c r="BN248" s="99"/>
      <c r="BO248" s="99"/>
      <c r="BP248" s="99"/>
      <c r="BQ248" s="99"/>
      <c r="BR248" s="115" t="s">
        <v>3671</v>
      </c>
      <c r="BS248" s="89" t="s">
        <v>3672</v>
      </c>
      <c r="BT248" s="166">
        <v>44592</v>
      </c>
      <c r="BU248" s="83">
        <v>44593</v>
      </c>
      <c r="BV248" s="83">
        <v>44834</v>
      </c>
      <c r="BW248" s="98"/>
      <c r="BX248" s="167"/>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101"/>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0">
        <f t="shared" si="21"/>
        <v>36400000</v>
      </c>
      <c r="FE248" s="89">
        <f t="shared" si="22"/>
        <v>44834</v>
      </c>
      <c r="FF248" s="56" t="str">
        <f t="shared" ca="1" si="23"/>
        <v>EN EJECUCION</v>
      </c>
      <c r="FG248" s="99"/>
      <c r="FH248" s="99"/>
      <c r="FI248" s="102"/>
      <c r="FJ248" s="92" t="s">
        <v>1275</v>
      </c>
    </row>
    <row r="249" spans="1:172" ht="15">
      <c r="A249" s="55">
        <v>70121</v>
      </c>
      <c r="B249" s="55" t="s">
        <v>2002</v>
      </c>
      <c r="C249" s="53" t="s">
        <v>2003</v>
      </c>
      <c r="D249" s="103" t="s">
        <v>3673</v>
      </c>
      <c r="E249" s="103"/>
      <c r="F249" s="3">
        <v>251</v>
      </c>
      <c r="G249" s="54" t="s">
        <v>2144</v>
      </c>
      <c r="H249" s="55">
        <v>50</v>
      </c>
      <c r="I249" s="56" t="s">
        <v>2006</v>
      </c>
      <c r="J249" s="103" t="s">
        <v>3325</v>
      </c>
      <c r="K249" s="57" t="s">
        <v>2146</v>
      </c>
      <c r="L249" s="58" t="s">
        <v>3674</v>
      </c>
      <c r="M249" s="59" t="s">
        <v>2010</v>
      </c>
      <c r="N249" s="59" t="s">
        <v>2058</v>
      </c>
      <c r="O249" s="59">
        <v>440</v>
      </c>
      <c r="P249" s="60">
        <v>44580</v>
      </c>
      <c r="Q249" s="59">
        <v>22000000</v>
      </c>
      <c r="R249" s="116" t="s">
        <v>2148</v>
      </c>
      <c r="S249" s="104" t="s">
        <v>2149</v>
      </c>
      <c r="T249" s="63" t="s">
        <v>2014</v>
      </c>
      <c r="U249" s="57"/>
      <c r="V249" s="57"/>
      <c r="W249" s="57"/>
      <c r="X249" s="164"/>
      <c r="Y249" s="164"/>
      <c r="Z249" s="164"/>
      <c r="AA249" s="164"/>
      <c r="AB249" s="164"/>
      <c r="AC249" s="63" t="s">
        <v>2014</v>
      </c>
      <c r="AD249" s="57"/>
      <c r="AE249" s="57"/>
      <c r="AF249" s="57"/>
      <c r="AG249" s="57"/>
      <c r="AH249" s="65">
        <f t="shared" si="19"/>
        <v>22000000</v>
      </c>
      <c r="AI249" s="66" t="s">
        <v>2173</v>
      </c>
      <c r="AJ249" s="67" t="s">
        <v>1580</v>
      </c>
      <c r="AK249" s="68" t="s">
        <v>3675</v>
      </c>
      <c r="AL249" s="69" t="s">
        <v>2017</v>
      </c>
      <c r="AM249" s="59">
        <v>55143535</v>
      </c>
      <c r="AN249" s="59">
        <v>2</v>
      </c>
      <c r="AO249" s="61" t="s">
        <v>2062</v>
      </c>
      <c r="AP249" s="94">
        <v>23163</v>
      </c>
      <c r="AQ249" s="72">
        <f t="shared" si="24"/>
        <v>58.624657534246573</v>
      </c>
      <c r="AR249" s="62"/>
      <c r="AS249" s="66"/>
      <c r="AT249" s="57"/>
      <c r="AU249" s="62" t="s">
        <v>3676</v>
      </c>
      <c r="AV249" s="62" t="s">
        <v>3677</v>
      </c>
      <c r="AW249" s="66">
        <v>3176481560</v>
      </c>
      <c r="AX249" t="s">
        <v>3678</v>
      </c>
      <c r="AY249" s="75">
        <v>44589</v>
      </c>
      <c r="AZ249" s="165">
        <v>22000000</v>
      </c>
      <c r="BA249" s="77">
        <v>2750000</v>
      </c>
      <c r="BB249" s="3" t="s">
        <v>2034</v>
      </c>
      <c r="BC249" s="3">
        <v>8</v>
      </c>
      <c r="BD249" s="3"/>
      <c r="BE249" s="79">
        <f t="shared" si="20"/>
        <v>240</v>
      </c>
      <c r="BF249" s="96" t="s">
        <v>2154</v>
      </c>
      <c r="BG249" s="112" t="s">
        <v>2155</v>
      </c>
      <c r="BH249" s="163">
        <v>1</v>
      </c>
      <c r="BI249" s="82">
        <v>554</v>
      </c>
      <c r="BJ249" s="83">
        <v>44589</v>
      </c>
      <c r="BK249" s="82">
        <v>22000000</v>
      </c>
      <c r="BL249" s="98"/>
      <c r="BM249" s="99"/>
      <c r="BN249" s="99"/>
      <c r="BO249" s="99"/>
      <c r="BP249" s="99"/>
      <c r="BQ249" s="99"/>
      <c r="BR249" s="115" t="s">
        <v>3679</v>
      </c>
      <c r="BS249" s="89" t="s">
        <v>3680</v>
      </c>
      <c r="BT249" s="166">
        <v>44592</v>
      </c>
      <c r="BU249" s="83">
        <v>44593</v>
      </c>
      <c r="BV249" s="83">
        <v>44834</v>
      </c>
      <c r="BW249" s="98"/>
      <c r="BX249" s="167"/>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101"/>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0">
        <f t="shared" si="21"/>
        <v>22000000</v>
      </c>
      <c r="FE249" s="89">
        <f t="shared" si="22"/>
        <v>44834</v>
      </c>
      <c r="FF249" s="56" t="str">
        <f t="shared" ca="1" si="23"/>
        <v>EN EJECUCION</v>
      </c>
      <c r="FG249" s="99"/>
      <c r="FH249" s="99"/>
      <c r="FI249" s="102"/>
      <c r="FJ249" s="92" t="s">
        <v>1585</v>
      </c>
    </row>
    <row r="250" spans="1:172" ht="15">
      <c r="A250" s="120">
        <v>71327</v>
      </c>
      <c r="B250" s="120" t="s">
        <v>2119</v>
      </c>
      <c r="C250" s="118" t="s">
        <v>2003</v>
      </c>
      <c r="D250" s="217" t="s">
        <v>3681</v>
      </c>
      <c r="E250" s="217"/>
      <c r="F250" s="117">
        <v>252</v>
      </c>
      <c r="G250" s="119" t="s">
        <v>2005</v>
      </c>
      <c r="H250" s="120">
        <v>172</v>
      </c>
      <c r="I250" s="121" t="s">
        <v>2006</v>
      </c>
      <c r="J250" s="217" t="s">
        <v>3682</v>
      </c>
      <c r="K250" s="218" t="s">
        <v>2259</v>
      </c>
      <c r="L250" s="123" t="s">
        <v>3683</v>
      </c>
      <c r="M250" s="124" t="s">
        <v>2010</v>
      </c>
      <c r="N250" s="124" t="s">
        <v>2058</v>
      </c>
      <c r="O250" s="124">
        <v>456</v>
      </c>
      <c r="P250" s="125">
        <v>44587</v>
      </c>
      <c r="Q250" s="124">
        <v>13600000</v>
      </c>
      <c r="R250" s="219" t="s">
        <v>2012</v>
      </c>
      <c r="S250" s="220" t="s">
        <v>2013</v>
      </c>
      <c r="T250" s="122" t="s">
        <v>2014</v>
      </c>
      <c r="U250" s="218"/>
      <c r="V250" s="218"/>
      <c r="W250" s="218"/>
      <c r="X250" s="221"/>
      <c r="Y250" s="221"/>
      <c r="Z250" s="221"/>
      <c r="AA250" s="221"/>
      <c r="AB250" s="221"/>
      <c r="AC250" s="122" t="s">
        <v>2014</v>
      </c>
      <c r="AD250" s="218"/>
      <c r="AE250" s="218"/>
      <c r="AF250" s="218"/>
      <c r="AG250" s="218"/>
      <c r="AH250" s="129">
        <f t="shared" si="19"/>
        <v>13600000</v>
      </c>
      <c r="AI250" s="130" t="s">
        <v>2030</v>
      </c>
      <c r="AJ250" s="131" t="s">
        <v>1586</v>
      </c>
      <c r="AK250" s="132" t="s">
        <v>3684</v>
      </c>
      <c r="AL250" s="133" t="s">
        <v>2017</v>
      </c>
      <c r="AM250" s="124">
        <v>10035519196</v>
      </c>
      <c r="AN250" s="124">
        <v>9</v>
      </c>
      <c r="AO250" s="126" t="s">
        <v>2018</v>
      </c>
      <c r="AP250" s="134">
        <v>37852</v>
      </c>
      <c r="AQ250" s="135">
        <f t="shared" si="24"/>
        <v>18.38082191780822</v>
      </c>
      <c r="AR250" s="127"/>
      <c r="AS250" s="130"/>
      <c r="AT250" s="218"/>
      <c r="AU250" s="127" t="s">
        <v>2063</v>
      </c>
      <c r="AV250" s="127" t="s">
        <v>3685</v>
      </c>
      <c r="AW250" s="130">
        <v>3214291562</v>
      </c>
      <c r="AX250" t="s">
        <v>3686</v>
      </c>
      <c r="AY250" s="138">
        <v>44588</v>
      </c>
      <c r="AZ250" s="139">
        <v>13600000</v>
      </c>
      <c r="BA250" s="140">
        <v>1700000</v>
      </c>
      <c r="BB250" s="117" t="s">
        <v>2034</v>
      </c>
      <c r="BC250" s="117">
        <v>8</v>
      </c>
      <c r="BD250" s="117"/>
      <c r="BE250" s="141">
        <f t="shared" si="20"/>
        <v>240</v>
      </c>
      <c r="BF250" s="142" t="s">
        <v>2265</v>
      </c>
      <c r="BG250" s="143" t="s">
        <v>2266</v>
      </c>
      <c r="BH250" s="223">
        <v>1</v>
      </c>
      <c r="BI250" s="145">
        <v>531</v>
      </c>
      <c r="BJ250" s="146">
        <v>44589</v>
      </c>
      <c r="BK250" s="145">
        <v>13600000</v>
      </c>
      <c r="BL250" s="147"/>
      <c r="BM250" s="148"/>
      <c r="BN250" s="148"/>
      <c r="BO250" s="148"/>
      <c r="BP250" s="148"/>
      <c r="BQ250" s="148"/>
      <c r="BR250" s="149" t="s">
        <v>3687</v>
      </c>
      <c r="BS250" s="150" t="s">
        <v>3680</v>
      </c>
      <c r="BT250" s="151">
        <v>44590</v>
      </c>
      <c r="BU250" s="146">
        <v>44593</v>
      </c>
      <c r="BV250" s="146">
        <v>44834</v>
      </c>
      <c r="BW250" s="147"/>
      <c r="BX250" s="224"/>
      <c r="BY250" s="148"/>
      <c r="BZ250" s="148"/>
      <c r="CA250" s="148"/>
      <c r="CB250" s="148"/>
      <c r="CC250" s="148"/>
      <c r="CD250" s="148"/>
      <c r="CE250" s="148"/>
      <c r="CF250" s="148"/>
      <c r="CG250" s="148"/>
      <c r="CH250" s="148"/>
      <c r="CI250" s="148"/>
      <c r="CJ250" s="148"/>
      <c r="CK250" s="148"/>
      <c r="CL250" s="148"/>
      <c r="CM250" s="148"/>
      <c r="CN250" s="148"/>
      <c r="CO250" s="148"/>
      <c r="CP250" s="148"/>
      <c r="CQ250" s="148"/>
      <c r="CR250" s="148"/>
      <c r="CS250" s="148"/>
      <c r="CT250" s="148"/>
      <c r="CU250" s="148"/>
      <c r="CV250" s="148"/>
      <c r="CW250" s="148"/>
      <c r="CX250" s="148"/>
      <c r="CY250" s="148"/>
      <c r="CZ250" s="148"/>
      <c r="DA250" s="148"/>
      <c r="DB250" s="148"/>
      <c r="DC250" s="148"/>
      <c r="DD250" s="148"/>
      <c r="DE250" s="148"/>
      <c r="DF250" s="148"/>
      <c r="DG250" s="148"/>
      <c r="DH250" s="148"/>
      <c r="DI250" s="148"/>
      <c r="DJ250" s="148"/>
      <c r="DK250" s="148"/>
      <c r="DL250" s="148"/>
      <c r="DM250" s="148"/>
      <c r="DN250" s="148"/>
      <c r="DO250" s="148"/>
      <c r="DP250" s="148"/>
      <c r="DQ250" s="148"/>
      <c r="DR250" s="148"/>
      <c r="DS250" s="148"/>
      <c r="DT250" s="152">
        <v>44630</v>
      </c>
      <c r="DU250" s="152">
        <v>44630</v>
      </c>
      <c r="DV250" s="148" t="s">
        <v>3688</v>
      </c>
      <c r="DW250" s="152">
        <v>37266</v>
      </c>
      <c r="DX250" s="148" t="s">
        <v>2017</v>
      </c>
      <c r="DY250" s="148">
        <v>10001185302</v>
      </c>
      <c r="DZ250" s="148">
        <v>8</v>
      </c>
      <c r="EA250" s="148" t="s">
        <v>3689</v>
      </c>
      <c r="EB250" s="148">
        <v>3115237826</v>
      </c>
      <c r="EC250" t="s">
        <v>3690</v>
      </c>
      <c r="ED250" s="148"/>
      <c r="EE250" s="148"/>
      <c r="EF250" s="148"/>
      <c r="EG250" s="148"/>
      <c r="EH250" s="148"/>
      <c r="EI250" s="148"/>
      <c r="EJ250" s="148"/>
      <c r="EK250" s="148"/>
      <c r="EL250" s="148"/>
      <c r="EM250" s="148"/>
      <c r="EN250" s="148"/>
      <c r="EO250" s="148"/>
      <c r="EP250" s="148"/>
      <c r="EQ250" s="148"/>
      <c r="ER250" s="148"/>
      <c r="ES250" s="148"/>
      <c r="ET250" s="148"/>
      <c r="EU250" s="148"/>
      <c r="EV250" s="148"/>
      <c r="EW250" s="148"/>
      <c r="EX250" s="148"/>
      <c r="EY250" s="148"/>
      <c r="EZ250" s="148"/>
      <c r="FA250" s="148"/>
      <c r="FB250" s="148"/>
      <c r="FC250" s="148"/>
      <c r="FD250" s="156">
        <f t="shared" si="21"/>
        <v>13600000</v>
      </c>
      <c r="FE250" s="150">
        <f t="shared" si="22"/>
        <v>44834</v>
      </c>
      <c r="FF250" s="121" t="str">
        <f t="shared" ca="1" si="23"/>
        <v>EN EJECUCION</v>
      </c>
      <c r="FG250" s="148"/>
      <c r="FH250" s="148"/>
      <c r="FI250" s="157"/>
      <c r="FJ250" s="92" t="s">
        <v>3691</v>
      </c>
      <c r="FK250" s="158"/>
      <c r="FL250" s="158"/>
      <c r="FM250" s="158"/>
      <c r="FN250" s="158"/>
      <c r="FO250" s="158"/>
      <c r="FP250" s="158"/>
    </row>
    <row r="251" spans="1:172" ht="15">
      <c r="A251" s="55">
        <v>68582</v>
      </c>
      <c r="B251" s="55" t="s">
        <v>2002</v>
      </c>
      <c r="C251" s="53" t="s">
        <v>2003</v>
      </c>
      <c r="D251" s="103" t="s">
        <v>3692</v>
      </c>
      <c r="E251" s="103"/>
      <c r="F251" s="3">
        <v>253</v>
      </c>
      <c r="G251" s="54" t="s">
        <v>2005</v>
      </c>
      <c r="H251" s="55">
        <v>256</v>
      </c>
      <c r="I251" s="56" t="s">
        <v>2006</v>
      </c>
      <c r="J251" s="103" t="s">
        <v>3693</v>
      </c>
      <c r="K251" s="57" t="s">
        <v>3372</v>
      </c>
      <c r="L251" s="58" t="s">
        <v>3694</v>
      </c>
      <c r="M251" s="59" t="s">
        <v>2010</v>
      </c>
      <c r="N251" s="59" t="s">
        <v>2058</v>
      </c>
      <c r="O251" s="59">
        <v>359</v>
      </c>
      <c r="P251" s="60">
        <v>44575</v>
      </c>
      <c r="Q251" s="59">
        <v>22000000</v>
      </c>
      <c r="R251" s="116" t="s">
        <v>2012</v>
      </c>
      <c r="S251" s="104" t="s">
        <v>2013</v>
      </c>
      <c r="T251" s="63" t="s">
        <v>2014</v>
      </c>
      <c r="U251" s="57"/>
      <c r="V251" s="57"/>
      <c r="W251" s="57"/>
      <c r="X251" s="164"/>
      <c r="Y251" s="164"/>
      <c r="Z251" s="164"/>
      <c r="AA251" s="164"/>
      <c r="AB251" s="164"/>
      <c r="AC251" s="63" t="s">
        <v>2014</v>
      </c>
      <c r="AD251" s="57"/>
      <c r="AE251" s="57"/>
      <c r="AF251" s="57"/>
      <c r="AG251" s="57"/>
      <c r="AH251" s="65">
        <f t="shared" si="19"/>
        <v>22000000</v>
      </c>
      <c r="AI251" s="66" t="s">
        <v>2061</v>
      </c>
      <c r="AJ251" s="67" t="s">
        <v>1595</v>
      </c>
      <c r="AK251" s="68" t="s">
        <v>3695</v>
      </c>
      <c r="AL251" s="69" t="s">
        <v>2017</v>
      </c>
      <c r="AM251" s="59">
        <v>80186230</v>
      </c>
      <c r="AN251" s="59">
        <v>7</v>
      </c>
      <c r="AO251" s="61" t="s">
        <v>2018</v>
      </c>
      <c r="AP251" s="94">
        <v>30268</v>
      </c>
      <c r="AQ251" s="72">
        <f t="shared" si="24"/>
        <v>39.158904109589038</v>
      </c>
      <c r="AR251" s="62"/>
      <c r="AS251" s="66"/>
      <c r="AT251" s="57"/>
      <c r="AU251" s="62" t="s">
        <v>3696</v>
      </c>
      <c r="AV251" s="62" t="s">
        <v>3697</v>
      </c>
      <c r="AW251" s="66">
        <v>3112851429</v>
      </c>
      <c r="AX251" t="s">
        <v>3698</v>
      </c>
      <c r="AY251" s="75">
        <v>44589</v>
      </c>
      <c r="AZ251" s="165">
        <v>22000000</v>
      </c>
      <c r="BA251" s="77">
        <v>2750000</v>
      </c>
      <c r="BB251" s="3" t="s">
        <v>2034</v>
      </c>
      <c r="BC251" s="3">
        <v>8</v>
      </c>
      <c r="BD251" s="3"/>
      <c r="BE251" s="79">
        <f t="shared" si="20"/>
        <v>240</v>
      </c>
      <c r="BF251" s="96" t="s">
        <v>2406</v>
      </c>
      <c r="BG251" s="112" t="s">
        <v>2407</v>
      </c>
      <c r="BH251" s="163">
        <v>5</v>
      </c>
      <c r="BI251" s="82">
        <v>543</v>
      </c>
      <c r="BJ251" s="83">
        <v>44589</v>
      </c>
      <c r="BK251" s="82">
        <v>22000000</v>
      </c>
      <c r="BL251" s="98"/>
      <c r="BM251" s="99"/>
      <c r="BN251" s="99"/>
      <c r="BO251" s="99"/>
      <c r="BP251" s="99"/>
      <c r="BQ251" s="99"/>
      <c r="BR251" s="115" t="s">
        <v>3699</v>
      </c>
      <c r="BS251" s="89" t="s">
        <v>3274</v>
      </c>
      <c r="BT251" s="166">
        <v>44592</v>
      </c>
      <c r="BU251" s="83">
        <v>44593</v>
      </c>
      <c r="BV251" s="83">
        <v>44834</v>
      </c>
      <c r="BW251" s="98"/>
      <c r="BX251" s="167"/>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101"/>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0">
        <f t="shared" si="21"/>
        <v>22000000</v>
      </c>
      <c r="FE251" s="89">
        <f t="shared" si="22"/>
        <v>44834</v>
      </c>
      <c r="FF251" s="56" t="str">
        <f t="shared" ca="1" si="23"/>
        <v>EN EJECUCION</v>
      </c>
      <c r="FG251" s="99"/>
      <c r="FH251" s="99"/>
      <c r="FI251" s="102"/>
      <c r="FJ251" s="92" t="s">
        <v>1599</v>
      </c>
    </row>
    <row r="252" spans="1:172" ht="15">
      <c r="A252" s="55">
        <v>69723</v>
      </c>
      <c r="B252" s="55" t="s">
        <v>2002</v>
      </c>
      <c r="C252" s="53" t="s">
        <v>2003</v>
      </c>
      <c r="D252" s="103" t="s">
        <v>3700</v>
      </c>
      <c r="E252" s="103"/>
      <c r="F252" s="274">
        <v>254</v>
      </c>
      <c r="G252" s="320" t="s">
        <v>2005</v>
      </c>
      <c r="H252" s="321">
        <v>295</v>
      </c>
      <c r="I252" s="322" t="s">
        <v>2006</v>
      </c>
      <c r="J252" s="323" t="s">
        <v>2448</v>
      </c>
      <c r="K252" s="324" t="s">
        <v>2240</v>
      </c>
      <c r="L252" s="325" t="s">
        <v>2449</v>
      </c>
      <c r="M252" s="326" t="s">
        <v>2010</v>
      </c>
      <c r="N252" s="326" t="s">
        <v>2058</v>
      </c>
      <c r="O252" s="326">
        <v>433</v>
      </c>
      <c r="P252" s="327">
        <v>44580</v>
      </c>
      <c r="Q252" s="326">
        <v>22000000</v>
      </c>
      <c r="R252" s="328" t="s">
        <v>2012</v>
      </c>
      <c r="S252" s="329" t="s">
        <v>2013</v>
      </c>
      <c r="T252" s="330" t="s">
        <v>2014</v>
      </c>
      <c r="U252" s="324"/>
      <c r="V252" s="324"/>
      <c r="W252" s="324"/>
      <c r="X252" s="331"/>
      <c r="Y252" s="331"/>
      <c r="Z252" s="331"/>
      <c r="AA252" s="331"/>
      <c r="AB252" s="331"/>
      <c r="AC252" s="330" t="s">
        <v>2014</v>
      </c>
      <c r="AD252" s="324"/>
      <c r="AE252" s="324"/>
      <c r="AF252" s="324"/>
      <c r="AG252" s="324"/>
      <c r="AH252" s="332">
        <f t="shared" si="19"/>
        <v>22000000</v>
      </c>
      <c r="AI252" s="333" t="s">
        <v>2173</v>
      </c>
      <c r="AJ252" s="334" t="s">
        <v>1600</v>
      </c>
      <c r="AK252" s="276" t="s">
        <v>3701</v>
      </c>
      <c r="AL252" s="69" t="s">
        <v>2017</v>
      </c>
      <c r="AM252" s="59">
        <v>1030610170</v>
      </c>
      <c r="AN252" s="59">
        <v>1</v>
      </c>
      <c r="AO252" s="61" t="s">
        <v>2062</v>
      </c>
      <c r="AP252" s="94">
        <v>33701</v>
      </c>
      <c r="AQ252" s="72">
        <f t="shared" si="24"/>
        <v>29.753424657534246</v>
      </c>
      <c r="AR252" s="62"/>
      <c r="AS252" s="66"/>
      <c r="AT252" s="57"/>
      <c r="AU252" s="62" t="s">
        <v>3702</v>
      </c>
      <c r="AV252" s="62" t="s">
        <v>3703</v>
      </c>
      <c r="AW252" s="66">
        <v>3028318244</v>
      </c>
      <c r="AX252" t="s">
        <v>3704</v>
      </c>
      <c r="AY252" s="75">
        <v>44589</v>
      </c>
      <c r="AZ252" s="165">
        <v>22000000</v>
      </c>
      <c r="BA252" s="77">
        <v>2750000</v>
      </c>
      <c r="BB252" s="3" t="s">
        <v>2034</v>
      </c>
      <c r="BC252" s="3">
        <v>8</v>
      </c>
      <c r="BD252" s="3"/>
      <c r="BE252" s="79">
        <f t="shared" si="20"/>
        <v>240</v>
      </c>
      <c r="BF252" s="96" t="s">
        <v>2245</v>
      </c>
      <c r="BG252" s="112" t="s">
        <v>2246</v>
      </c>
      <c r="BH252" s="163">
        <v>1</v>
      </c>
      <c r="BI252" s="82">
        <v>548</v>
      </c>
      <c r="BJ252" s="83">
        <v>44589</v>
      </c>
      <c r="BK252" s="82">
        <v>22000000</v>
      </c>
      <c r="BL252" s="98"/>
      <c r="BM252" s="99"/>
      <c r="BN252" s="99"/>
      <c r="BO252" s="99"/>
      <c r="BP252" s="99"/>
      <c r="BQ252" s="99"/>
      <c r="BR252" s="115" t="s">
        <v>3705</v>
      </c>
      <c r="BS252" s="89" t="s">
        <v>3626</v>
      </c>
      <c r="BT252" s="166">
        <v>44592</v>
      </c>
      <c r="BU252" s="83">
        <v>44593</v>
      </c>
      <c r="BV252" s="83">
        <v>44834</v>
      </c>
      <c r="BW252" s="98"/>
      <c r="BX252" s="167"/>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101"/>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0">
        <f t="shared" si="21"/>
        <v>22000000</v>
      </c>
      <c r="FE252" s="89">
        <f t="shared" si="22"/>
        <v>44834</v>
      </c>
      <c r="FF252" s="56" t="str">
        <f t="shared" ca="1" si="23"/>
        <v>EN EJECUCION</v>
      </c>
      <c r="FG252" s="99"/>
      <c r="FH252" s="99"/>
      <c r="FI252" s="102"/>
      <c r="FJ252" s="92" t="s">
        <v>1604</v>
      </c>
    </row>
    <row r="253" spans="1:172" ht="15">
      <c r="A253" s="335">
        <v>71399</v>
      </c>
      <c r="B253" s="335" t="s">
        <v>2002</v>
      </c>
      <c r="C253" s="336" t="s">
        <v>2003</v>
      </c>
      <c r="D253" s="337" t="s">
        <v>3706</v>
      </c>
      <c r="E253" s="337"/>
      <c r="F253" s="6">
        <v>255</v>
      </c>
      <c r="G253" s="338" t="s">
        <v>2170</v>
      </c>
      <c r="H253" s="335">
        <v>306</v>
      </c>
      <c r="I253" s="339" t="s">
        <v>2006</v>
      </c>
      <c r="J253" s="337" t="s">
        <v>3707</v>
      </c>
      <c r="K253" s="340" t="s">
        <v>2281</v>
      </c>
      <c r="L253" s="341" t="s">
        <v>3708</v>
      </c>
      <c r="M253" s="342" t="s">
        <v>2010</v>
      </c>
      <c r="N253" s="342" t="s">
        <v>2011</v>
      </c>
      <c r="O253" s="342">
        <v>462</v>
      </c>
      <c r="P253" s="343">
        <v>44589</v>
      </c>
      <c r="Q253" s="342">
        <v>36400000</v>
      </c>
      <c r="R253" s="344" t="s">
        <v>2171</v>
      </c>
      <c r="S253" s="345" t="s">
        <v>2172</v>
      </c>
      <c r="T253" s="346" t="s">
        <v>2014</v>
      </c>
      <c r="U253" s="340"/>
      <c r="V253" s="340"/>
      <c r="W253" s="340"/>
      <c r="X253" s="347"/>
      <c r="Y253" s="347"/>
      <c r="Z253" s="347"/>
      <c r="AA253" s="347"/>
      <c r="AB253" s="347"/>
      <c r="AC253" s="346" t="s">
        <v>2014</v>
      </c>
      <c r="AD253" s="340"/>
      <c r="AE253" s="340"/>
      <c r="AF253" s="340"/>
      <c r="AG253" s="340"/>
      <c r="AH253" s="348">
        <f t="shared" si="19"/>
        <v>36400000</v>
      </c>
      <c r="AI253" s="349" t="s">
        <v>3709</v>
      </c>
      <c r="AJ253" s="350" t="s">
        <v>1605</v>
      </c>
      <c r="AK253" s="351" t="s">
        <v>3710</v>
      </c>
      <c r="AL253" s="352" t="s">
        <v>2017</v>
      </c>
      <c r="AM253" s="342">
        <v>52468301</v>
      </c>
      <c r="AN253" s="342">
        <v>0</v>
      </c>
      <c r="AO253" s="161" t="s">
        <v>2062</v>
      </c>
      <c r="AP253" s="353">
        <v>29407</v>
      </c>
      <c r="AQ253" s="354">
        <f t="shared" si="24"/>
        <v>41.517808219178079</v>
      </c>
      <c r="AR253" s="108"/>
      <c r="AS253" s="109"/>
      <c r="AT253" s="340"/>
      <c r="AU253" s="108" t="s">
        <v>3711</v>
      </c>
      <c r="AV253" s="108" t="s">
        <v>3712</v>
      </c>
      <c r="AW253" s="109">
        <v>3223849996</v>
      </c>
      <c r="AX253" t="s">
        <v>3713</v>
      </c>
      <c r="AY253" s="355">
        <v>44589</v>
      </c>
      <c r="AZ253" s="356">
        <v>36400000</v>
      </c>
      <c r="BA253" s="357">
        <v>4550000</v>
      </c>
      <c r="BB253" s="6" t="s">
        <v>2034</v>
      </c>
      <c r="BC253" s="6">
        <v>8</v>
      </c>
      <c r="BD253" s="6"/>
      <c r="BE253" s="358">
        <f t="shared" si="20"/>
        <v>240</v>
      </c>
      <c r="BF253" s="359" t="s">
        <v>2285</v>
      </c>
      <c r="BG253" s="360" t="s">
        <v>3714</v>
      </c>
      <c r="BH253" s="361">
        <v>1</v>
      </c>
      <c r="BI253" s="362">
        <v>556</v>
      </c>
      <c r="BJ253" s="363">
        <v>44589</v>
      </c>
      <c r="BK253" s="362">
        <v>36400000</v>
      </c>
      <c r="BL253" s="364"/>
      <c r="BM253" s="365"/>
      <c r="BN253" s="365"/>
      <c r="BO253" s="365"/>
      <c r="BP253" s="365"/>
      <c r="BQ253" s="365"/>
      <c r="BR253" s="366" t="s">
        <v>3715</v>
      </c>
      <c r="BS253" s="367" t="s">
        <v>3716</v>
      </c>
      <c r="BT253" s="368">
        <v>44593</v>
      </c>
      <c r="BU253" s="363">
        <v>44593</v>
      </c>
      <c r="BV253" s="363">
        <v>44834</v>
      </c>
      <c r="BW253" s="364"/>
      <c r="BX253" s="369"/>
      <c r="BY253" s="365"/>
      <c r="BZ253" s="365"/>
      <c r="CA253" s="365"/>
      <c r="CB253" s="365"/>
      <c r="CC253" s="365"/>
      <c r="CD253" s="365"/>
      <c r="CE253" s="365"/>
      <c r="CF253" s="365"/>
      <c r="CG253" s="365"/>
      <c r="CH253" s="365"/>
      <c r="CI253" s="365"/>
      <c r="CJ253" s="365"/>
      <c r="CK253" s="365"/>
      <c r="CL253" s="365"/>
      <c r="CM253" s="365"/>
      <c r="CN253" s="365"/>
      <c r="CO253" s="365"/>
      <c r="CP253" s="365"/>
      <c r="CQ253" s="365"/>
      <c r="CR253" s="365"/>
      <c r="CS253" s="365"/>
      <c r="CT253" s="365"/>
      <c r="CU253" s="365"/>
      <c r="CV253" s="365"/>
      <c r="CW253" s="365"/>
      <c r="CX253" s="365"/>
      <c r="CY253" s="365"/>
      <c r="CZ253" s="365"/>
      <c r="DA253" s="365"/>
      <c r="DB253" s="365"/>
      <c r="DC253" s="365"/>
      <c r="DD253" s="365"/>
      <c r="DE253" s="365"/>
      <c r="DF253" s="365"/>
      <c r="DG253" s="365"/>
      <c r="DH253" s="365"/>
      <c r="DI253" s="365"/>
      <c r="DJ253" s="365"/>
      <c r="DK253" s="365"/>
      <c r="DL253" s="365"/>
      <c r="DM253" s="365"/>
      <c r="DN253" s="365"/>
      <c r="DO253" s="365"/>
      <c r="DP253" s="365"/>
      <c r="DQ253" s="365"/>
      <c r="DR253" s="365"/>
      <c r="DS253" s="365"/>
      <c r="DT253" s="365"/>
      <c r="DU253" s="365"/>
      <c r="DV253" s="365"/>
      <c r="DW253" s="370"/>
      <c r="DX253" s="365"/>
      <c r="DY253" s="365"/>
      <c r="DZ253" s="365"/>
      <c r="EA253" s="365"/>
      <c r="EB253" s="365"/>
      <c r="EC253" s="365"/>
      <c r="ED253" s="365"/>
      <c r="EE253" s="365"/>
      <c r="EF253" s="365"/>
      <c r="EG253" s="365"/>
      <c r="EH253" s="365"/>
      <c r="EI253" s="365"/>
      <c r="EJ253" s="365"/>
      <c r="EK253" s="365"/>
      <c r="EL253" s="365"/>
      <c r="EM253" s="365"/>
      <c r="EN253" s="365"/>
      <c r="EO253" s="365"/>
      <c r="EP253" s="365"/>
      <c r="EQ253" s="365"/>
      <c r="ER253" s="365"/>
      <c r="ES253" s="365"/>
      <c r="ET253" s="365"/>
      <c r="EU253" s="365"/>
      <c r="EV253" s="365"/>
      <c r="EW253" s="365"/>
      <c r="EX253" s="365"/>
      <c r="EY253" s="365"/>
      <c r="EZ253" s="365"/>
      <c r="FA253" s="365"/>
      <c r="FB253" s="365"/>
      <c r="FC253" s="365"/>
      <c r="FD253" s="371">
        <f t="shared" si="21"/>
        <v>36400000</v>
      </c>
      <c r="FE253" s="367">
        <f t="shared" si="22"/>
        <v>44834</v>
      </c>
      <c r="FF253" s="339" t="str">
        <f t="shared" ca="1" si="23"/>
        <v>EN EJECUCION</v>
      </c>
      <c r="FG253" s="365"/>
      <c r="FH253" s="365"/>
      <c r="FI253" s="372"/>
      <c r="FJ253" s="92" t="s">
        <v>1608</v>
      </c>
    </row>
    <row r="254" spans="1:172" s="408" customFormat="1" ht="15">
      <c r="A254" s="373">
        <v>71912</v>
      </c>
      <c r="B254" s="373" t="s">
        <v>2002</v>
      </c>
      <c r="C254" s="92"/>
      <c r="D254" s="374" t="s">
        <v>3717</v>
      </c>
      <c r="E254" s="374"/>
      <c r="F254" s="375">
        <v>256</v>
      </c>
      <c r="G254" s="376"/>
      <c r="H254" s="373">
        <v>14</v>
      </c>
      <c r="I254" s="377" t="s">
        <v>2506</v>
      </c>
      <c r="J254" s="374" t="s">
        <v>3718</v>
      </c>
      <c r="K254" s="374"/>
      <c r="L254" s="378" t="s">
        <v>2014</v>
      </c>
      <c r="M254" s="379"/>
      <c r="N254" s="379"/>
      <c r="O254" s="379">
        <v>451</v>
      </c>
      <c r="P254" s="380">
        <v>44586</v>
      </c>
      <c r="Q254" s="379">
        <v>156376000</v>
      </c>
      <c r="R254" s="381" t="s">
        <v>3719</v>
      </c>
      <c r="S254" s="378" t="s">
        <v>3720</v>
      </c>
      <c r="T254" s="382" t="s">
        <v>2014</v>
      </c>
      <c r="U254" s="383"/>
      <c r="V254" s="383"/>
      <c r="W254" s="383"/>
      <c r="X254" s="384"/>
      <c r="Y254" s="384"/>
      <c r="Z254" s="384"/>
      <c r="AA254" s="384"/>
      <c r="AB254" s="384"/>
      <c r="AC254" s="382" t="s">
        <v>2014</v>
      </c>
      <c r="AD254" s="383"/>
      <c r="AE254" s="383"/>
      <c r="AF254" s="383" t="e">
        <f>+VLOOKUP(F254,[1]Hoja1!$A:$D,4,0)</f>
        <v>#N/A</v>
      </c>
      <c r="AG254" s="383"/>
      <c r="AH254" s="385">
        <f t="shared" si="19"/>
        <v>156376000</v>
      </c>
      <c r="AI254" s="386" t="s">
        <v>3721</v>
      </c>
      <c r="AJ254" s="387"/>
      <c r="AK254" s="388" t="s">
        <v>3722</v>
      </c>
      <c r="AL254" s="389" t="s">
        <v>1036</v>
      </c>
      <c r="AM254" s="379">
        <v>900073254</v>
      </c>
      <c r="AN254" s="387"/>
      <c r="AO254" s="390" t="s">
        <v>2014</v>
      </c>
      <c r="AP254" s="391"/>
      <c r="AQ254" s="392">
        <f>+YEARFRAC(AP254,$AQ$1,3)-1</f>
        <v>122.08493150684932</v>
      </c>
      <c r="AR254" s="393" t="s">
        <v>3723</v>
      </c>
      <c r="AS254" s="390" t="s">
        <v>2017</v>
      </c>
      <c r="AT254" s="383">
        <v>39789196</v>
      </c>
      <c r="AU254" s="393" t="s">
        <v>2014</v>
      </c>
      <c r="AV254" s="393" t="s">
        <v>3724</v>
      </c>
      <c r="AW254" s="390">
        <v>6068433</v>
      </c>
      <c r="AX254" s="394" t="s">
        <v>3725</v>
      </c>
      <c r="AY254" s="395">
        <v>44593</v>
      </c>
      <c r="AZ254" s="396">
        <v>143648436.02000001</v>
      </c>
      <c r="BA254" s="397">
        <v>0</v>
      </c>
      <c r="BB254" s="375" t="s">
        <v>3726</v>
      </c>
      <c r="BC254" s="375">
        <v>9</v>
      </c>
      <c r="BD254" s="375"/>
      <c r="BE254" s="398">
        <f t="shared" si="20"/>
        <v>270</v>
      </c>
      <c r="BF254" s="271" t="s">
        <v>2732</v>
      </c>
      <c r="BG254" s="271" t="s">
        <v>3727</v>
      </c>
      <c r="BH254" s="373" t="s">
        <v>2014</v>
      </c>
      <c r="BI254" s="399">
        <v>577</v>
      </c>
      <c r="BJ254" s="400">
        <v>44596</v>
      </c>
      <c r="BK254" s="399">
        <v>143648436</v>
      </c>
      <c r="BL254" s="401"/>
      <c r="BM254" s="401"/>
      <c r="BN254" s="401"/>
      <c r="BO254" s="401"/>
      <c r="BP254" s="401"/>
      <c r="BQ254" s="401"/>
      <c r="BR254" s="402" t="s">
        <v>3728</v>
      </c>
      <c r="BS254" s="403" t="s">
        <v>3729</v>
      </c>
      <c r="BT254" s="404">
        <v>44596</v>
      </c>
      <c r="BU254" s="400">
        <v>44596</v>
      </c>
      <c r="BV254" s="400">
        <v>44868</v>
      </c>
      <c r="BW254" s="401"/>
      <c r="BX254" s="396"/>
      <c r="BY254" s="401"/>
      <c r="BZ254" s="401"/>
      <c r="CA254" s="401"/>
      <c r="CB254" s="401"/>
      <c r="CC254" s="401"/>
      <c r="CD254" s="401"/>
      <c r="CE254" s="401"/>
      <c r="CF254" s="401"/>
      <c r="CG254" s="401"/>
      <c r="CH254" s="401"/>
      <c r="CI254" s="401"/>
      <c r="CJ254" s="401"/>
      <c r="CK254" s="401"/>
      <c r="CL254" s="401"/>
      <c r="CM254" s="401"/>
      <c r="CN254" s="401"/>
      <c r="CO254" s="401"/>
      <c r="CP254" s="401"/>
      <c r="CQ254" s="401"/>
      <c r="CR254" s="401"/>
      <c r="CS254" s="401"/>
      <c r="CT254" s="401"/>
      <c r="CU254" s="401"/>
      <c r="CV254" s="401"/>
      <c r="CW254" s="401"/>
      <c r="CX254" s="401"/>
      <c r="CY254" s="401"/>
      <c r="CZ254" s="401"/>
      <c r="DA254" s="401"/>
      <c r="DB254" s="401"/>
      <c r="DC254" s="401"/>
      <c r="DD254" s="401"/>
      <c r="DE254" s="401"/>
      <c r="DF254" s="401"/>
      <c r="DG254" s="401"/>
      <c r="DH254" s="401"/>
      <c r="DI254" s="401"/>
      <c r="DJ254" s="401"/>
      <c r="DK254" s="401"/>
      <c r="DL254" s="401"/>
      <c r="DM254" s="401"/>
      <c r="DN254" s="401"/>
      <c r="DO254" s="401"/>
      <c r="DP254" s="401"/>
      <c r="DQ254" s="401"/>
      <c r="DR254" s="401"/>
      <c r="DS254" s="401"/>
      <c r="DT254" s="401"/>
      <c r="DU254" s="401"/>
      <c r="DV254" s="401"/>
      <c r="DW254" s="405"/>
      <c r="DX254" s="401"/>
      <c r="DY254" s="401"/>
      <c r="DZ254" s="401"/>
      <c r="EA254" s="401"/>
      <c r="EB254" s="401"/>
      <c r="EC254" s="401"/>
      <c r="ED254" s="401"/>
      <c r="EE254" s="401"/>
      <c r="EF254" s="401"/>
      <c r="EG254" s="401"/>
      <c r="EH254" s="401"/>
      <c r="EI254" s="401"/>
      <c r="EJ254" s="401"/>
      <c r="EK254" s="401"/>
      <c r="EL254" s="401"/>
      <c r="EM254" s="401"/>
      <c r="EN254" s="401"/>
      <c r="EO254" s="401"/>
      <c r="EP254" s="401"/>
      <c r="EQ254" s="401"/>
      <c r="ER254" s="401"/>
      <c r="ES254" s="401"/>
      <c r="ET254" s="401"/>
      <c r="EU254" s="401"/>
      <c r="EV254" s="401"/>
      <c r="EW254" s="401"/>
      <c r="EX254" s="401"/>
      <c r="EY254" s="401"/>
      <c r="EZ254" s="401"/>
      <c r="FA254" s="401"/>
      <c r="FB254" s="401"/>
      <c r="FC254" s="401"/>
      <c r="FD254" s="406">
        <f t="shared" si="21"/>
        <v>143648436.02000001</v>
      </c>
      <c r="FE254" s="403">
        <f t="shared" si="22"/>
        <v>44868</v>
      </c>
      <c r="FF254" s="377" t="str">
        <f t="shared" ca="1" si="23"/>
        <v>EN EJECUCION</v>
      </c>
      <c r="FG254" s="401"/>
      <c r="FH254" s="401"/>
      <c r="FI254" s="407"/>
      <c r="FJ254" s="387"/>
    </row>
    <row r="255" spans="1:172" ht="15">
      <c r="A255" s="55">
        <v>71917</v>
      </c>
      <c r="B255" s="55" t="s">
        <v>2002</v>
      </c>
      <c r="C255" s="92"/>
      <c r="D255" s="103" t="s">
        <v>3730</v>
      </c>
      <c r="E255" s="103"/>
      <c r="F255" s="3">
        <v>257</v>
      </c>
      <c r="G255" s="409"/>
      <c r="H255" s="55">
        <v>3</v>
      </c>
      <c r="I255" s="56" t="s">
        <v>2506</v>
      </c>
      <c r="J255" s="103" t="s">
        <v>3731</v>
      </c>
      <c r="K255" s="103" t="s">
        <v>2372</v>
      </c>
      <c r="L255" s="104" t="s">
        <v>2014</v>
      </c>
      <c r="M255" s="410" t="s">
        <v>3732</v>
      </c>
      <c r="N255" s="410" t="s">
        <v>3733</v>
      </c>
      <c r="O255" s="59">
        <v>496</v>
      </c>
      <c r="P255" s="60">
        <v>44649</v>
      </c>
      <c r="Q255" s="411">
        <v>15450000</v>
      </c>
      <c r="R255" s="412" t="s">
        <v>3734</v>
      </c>
      <c r="S255" s="104" t="s">
        <v>3735</v>
      </c>
      <c r="T255" s="63" t="s">
        <v>2014</v>
      </c>
      <c r="U255" s="57"/>
      <c r="V255" s="57"/>
      <c r="W255" s="57"/>
      <c r="X255" s="164"/>
      <c r="Y255" s="164"/>
      <c r="Z255" s="164"/>
      <c r="AA255" s="164"/>
      <c r="AB255" s="164"/>
      <c r="AC255" s="63" t="s">
        <v>2014</v>
      </c>
      <c r="AD255" s="57"/>
      <c r="AE255" s="57"/>
      <c r="AF255" s="383"/>
      <c r="AG255" s="57"/>
      <c r="AH255" s="65">
        <f t="shared" si="19"/>
        <v>15450000</v>
      </c>
      <c r="AI255" s="413" t="s">
        <v>3736</v>
      </c>
      <c r="AJ255" s="92"/>
      <c r="AK255" s="68" t="s">
        <v>3737</v>
      </c>
      <c r="AL255" s="414" t="s">
        <v>1036</v>
      </c>
      <c r="AM255" s="59">
        <v>811009788</v>
      </c>
      <c r="AN255" s="92"/>
      <c r="AO255" s="66" t="s">
        <v>2014</v>
      </c>
      <c r="AP255" s="94"/>
      <c r="AQ255" s="72"/>
      <c r="AR255" s="62" t="s">
        <v>3738</v>
      </c>
      <c r="AS255" s="66" t="s">
        <v>2017</v>
      </c>
      <c r="AT255" s="66">
        <v>9310679</v>
      </c>
      <c r="AU255" s="62" t="s">
        <v>2014</v>
      </c>
      <c r="AV255" s="62" t="s">
        <v>3739</v>
      </c>
      <c r="AW255" s="66">
        <v>3113968578</v>
      </c>
      <c r="AX255" s="415" t="s">
        <v>3740</v>
      </c>
      <c r="AY255" s="75">
        <v>44649</v>
      </c>
      <c r="AZ255" s="167">
        <v>15450000</v>
      </c>
      <c r="BA255" s="77">
        <v>0</v>
      </c>
      <c r="BB255" s="3" t="s">
        <v>2884</v>
      </c>
      <c r="BC255" s="3">
        <v>7</v>
      </c>
      <c r="BD255" s="3"/>
      <c r="BE255" s="79">
        <f t="shared" si="20"/>
        <v>210</v>
      </c>
      <c r="BF255" s="96" t="s">
        <v>518</v>
      </c>
      <c r="BG255" s="112" t="s">
        <v>3741</v>
      </c>
      <c r="BH255" s="55" t="s">
        <v>2014</v>
      </c>
      <c r="BI255" s="82">
        <v>612</v>
      </c>
      <c r="BJ255" s="83">
        <v>44651</v>
      </c>
      <c r="BK255" s="82">
        <v>15450000</v>
      </c>
      <c r="BL255" s="99"/>
      <c r="BM255" s="99"/>
      <c r="BN255" s="99"/>
      <c r="BO255" s="99"/>
      <c r="BP255" s="99"/>
      <c r="BQ255" s="99"/>
      <c r="BR255" s="115" t="s">
        <v>3742</v>
      </c>
      <c r="BS255" s="89">
        <v>45162</v>
      </c>
      <c r="BT255" s="416"/>
      <c r="BU255" s="83">
        <v>44655</v>
      </c>
      <c r="BV255" s="83">
        <v>44868</v>
      </c>
      <c r="BW255" s="99"/>
      <c r="BX255" s="167"/>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101"/>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0">
        <f t="shared" si="21"/>
        <v>15450000</v>
      </c>
      <c r="FE255" s="89"/>
      <c r="FF255" s="56"/>
      <c r="FG255" s="99"/>
      <c r="FH255" s="99"/>
      <c r="FI255" s="102"/>
      <c r="FJ255" s="92"/>
    </row>
    <row r="256" spans="1:172" ht="15">
      <c r="A256" s="55">
        <v>72008</v>
      </c>
      <c r="B256" s="55" t="s">
        <v>2002</v>
      </c>
      <c r="C256" s="92" t="s">
        <v>3743</v>
      </c>
      <c r="D256" s="103" t="s">
        <v>3744</v>
      </c>
      <c r="E256" s="103"/>
      <c r="F256" s="3">
        <v>258</v>
      </c>
      <c r="G256" s="409"/>
      <c r="H256" s="55">
        <v>4</v>
      </c>
      <c r="I256" s="56" t="s">
        <v>2506</v>
      </c>
      <c r="J256" s="323" t="s">
        <v>3745</v>
      </c>
      <c r="K256" s="323"/>
      <c r="L256" s="104" t="s">
        <v>2014</v>
      </c>
      <c r="M256" s="92" t="s">
        <v>3746</v>
      </c>
      <c r="N256" s="410" t="s">
        <v>3747</v>
      </c>
      <c r="O256" s="59">
        <v>474</v>
      </c>
      <c r="P256" s="60">
        <v>44606</v>
      </c>
      <c r="Q256" s="411">
        <v>2987059</v>
      </c>
      <c r="R256" s="412" t="s">
        <v>3748</v>
      </c>
      <c r="S256" s="104" t="s">
        <v>3749</v>
      </c>
      <c r="T256" s="63" t="s">
        <v>2014</v>
      </c>
      <c r="U256" s="57"/>
      <c r="V256" s="57"/>
      <c r="W256" s="57"/>
      <c r="X256" s="164"/>
      <c r="Y256" s="164"/>
      <c r="Z256" s="164"/>
      <c r="AA256" s="164"/>
      <c r="AB256" s="164"/>
      <c r="AC256" s="63" t="s">
        <v>2014</v>
      </c>
      <c r="AD256" s="57"/>
      <c r="AE256" s="57"/>
      <c r="AF256" s="383"/>
      <c r="AG256" s="57"/>
      <c r="AH256" s="65">
        <f t="shared" si="19"/>
        <v>2987059</v>
      </c>
      <c r="AI256" s="413" t="s">
        <v>3750</v>
      </c>
      <c r="AJ256" s="92" t="s">
        <v>1611</v>
      </c>
      <c r="AK256" s="68" t="s">
        <v>3751</v>
      </c>
      <c r="AL256" s="414" t="s">
        <v>1036</v>
      </c>
      <c r="AM256" s="59">
        <v>901277134</v>
      </c>
      <c r="AN256" s="92">
        <v>901277134</v>
      </c>
      <c r="AO256" s="66" t="s">
        <v>2014</v>
      </c>
      <c r="AP256" s="94"/>
      <c r="AQ256" s="72"/>
      <c r="AR256" s="62" t="s">
        <v>3752</v>
      </c>
      <c r="AS256" s="66"/>
      <c r="AT256" s="57">
        <v>1023974012</v>
      </c>
      <c r="AU256" s="62" t="s">
        <v>2014</v>
      </c>
      <c r="AV256" s="62" t="s">
        <v>3753</v>
      </c>
      <c r="AW256" s="66">
        <v>3142831395</v>
      </c>
      <c r="AX256" s="417" t="s">
        <v>3754</v>
      </c>
      <c r="AY256" s="75">
        <v>44657</v>
      </c>
      <c r="AZ256" s="167">
        <v>726000</v>
      </c>
      <c r="BA256" s="77">
        <v>0</v>
      </c>
      <c r="BB256" s="3" t="s">
        <v>3755</v>
      </c>
      <c r="BC256" s="3">
        <v>1</v>
      </c>
      <c r="BD256" s="3"/>
      <c r="BE256" s="79">
        <f t="shared" si="20"/>
        <v>30</v>
      </c>
      <c r="BF256" s="271" t="s">
        <v>2732</v>
      </c>
      <c r="BG256" s="92" t="s">
        <v>3756</v>
      </c>
      <c r="BH256" s="55" t="s">
        <v>2014</v>
      </c>
      <c r="BI256" s="82">
        <v>619</v>
      </c>
      <c r="BJ256" s="83">
        <v>44658</v>
      </c>
      <c r="BK256" s="82">
        <v>726000</v>
      </c>
      <c r="BL256" s="99"/>
      <c r="BM256" s="99"/>
      <c r="BN256" s="99"/>
      <c r="BO256" s="99"/>
      <c r="BP256" s="99"/>
      <c r="BQ256" s="99"/>
      <c r="BR256" s="115" t="s">
        <v>3757</v>
      </c>
      <c r="BS256" s="89" t="s">
        <v>3758</v>
      </c>
      <c r="BT256" s="416">
        <v>44659</v>
      </c>
      <c r="BU256" s="83">
        <v>44659</v>
      </c>
      <c r="BV256" s="83">
        <v>44688</v>
      </c>
      <c r="BW256" s="99"/>
      <c r="BX256" s="167"/>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101"/>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0">
        <f t="shared" si="21"/>
        <v>726000</v>
      </c>
      <c r="FE256" s="89"/>
      <c r="FF256" s="56"/>
      <c r="FG256" s="99"/>
      <c r="FH256" s="99"/>
      <c r="FI256" s="102"/>
      <c r="FJ256" s="92" t="s">
        <v>1616</v>
      </c>
    </row>
    <row r="257" spans="1:166" ht="15">
      <c r="A257" s="55">
        <v>72024</v>
      </c>
      <c r="B257" s="55" t="s">
        <v>2002</v>
      </c>
      <c r="C257" s="92" t="s">
        <v>3759</v>
      </c>
      <c r="D257" s="103" t="s">
        <v>3760</v>
      </c>
      <c r="E257" s="103"/>
      <c r="F257" s="3">
        <v>259</v>
      </c>
      <c r="G257" s="409"/>
      <c r="H257" s="55">
        <v>13</v>
      </c>
      <c r="I257" s="56" t="s">
        <v>2506</v>
      </c>
      <c r="J257" s="103" t="s">
        <v>3761</v>
      </c>
      <c r="K257" s="103"/>
      <c r="L257" s="104" t="s">
        <v>2014</v>
      </c>
      <c r="M257" s="92" t="s">
        <v>3746</v>
      </c>
      <c r="N257" s="410" t="s">
        <v>3762</v>
      </c>
      <c r="O257" s="59">
        <v>486</v>
      </c>
      <c r="P257" s="60">
        <v>44623</v>
      </c>
      <c r="Q257" s="411">
        <v>187414480</v>
      </c>
      <c r="R257" s="412" t="s">
        <v>2012</v>
      </c>
      <c r="S257" s="104" t="s">
        <v>3763</v>
      </c>
      <c r="T257" s="63">
        <v>486</v>
      </c>
      <c r="U257" s="57">
        <v>44623</v>
      </c>
      <c r="V257" s="164">
        <v>259800723</v>
      </c>
      <c r="W257" s="57" t="s">
        <v>3764</v>
      </c>
      <c r="X257" s="164" t="s">
        <v>3765</v>
      </c>
      <c r="Y257" s="164"/>
      <c r="Z257" s="164"/>
      <c r="AA257" s="164"/>
      <c r="AB257" s="164"/>
      <c r="AC257" s="63" t="s">
        <v>2014</v>
      </c>
      <c r="AD257" s="57"/>
      <c r="AE257" s="57"/>
      <c r="AF257" s="383"/>
      <c r="AG257" s="57"/>
      <c r="AH257" s="65">
        <f t="shared" si="19"/>
        <v>447215203</v>
      </c>
      <c r="AI257" s="413" t="s">
        <v>3709</v>
      </c>
      <c r="AJ257" s="92" t="s">
        <v>1618</v>
      </c>
      <c r="AK257" s="68" t="s">
        <v>3766</v>
      </c>
      <c r="AL257" s="414" t="s">
        <v>1036</v>
      </c>
      <c r="AM257" s="59">
        <v>9011788395</v>
      </c>
      <c r="AN257" s="92">
        <v>9011788395</v>
      </c>
      <c r="AO257" s="66" t="s">
        <v>2014</v>
      </c>
      <c r="AP257" s="94"/>
      <c r="AQ257" s="72"/>
      <c r="AR257" s="62" t="s">
        <v>1627</v>
      </c>
      <c r="AS257" s="66"/>
      <c r="AT257" s="57">
        <v>79948611</v>
      </c>
      <c r="AU257" s="62" t="s">
        <v>2014</v>
      </c>
      <c r="AV257" s="62" t="s">
        <v>3767</v>
      </c>
      <c r="AW257" s="66">
        <v>8068068</v>
      </c>
      <c r="AX257" s="417" t="s">
        <v>3768</v>
      </c>
      <c r="AY257" s="75">
        <v>44656</v>
      </c>
      <c r="AZ257" s="167">
        <v>445488474</v>
      </c>
      <c r="BA257" s="77">
        <v>0</v>
      </c>
      <c r="BB257" s="3" t="s">
        <v>3769</v>
      </c>
      <c r="BC257" s="3">
        <v>9</v>
      </c>
      <c r="BD257" s="3">
        <v>15</v>
      </c>
      <c r="BE257" s="79">
        <f t="shared" si="20"/>
        <v>285</v>
      </c>
      <c r="BF257" s="271" t="s">
        <v>2732</v>
      </c>
      <c r="BG257" s="112" t="s">
        <v>3756</v>
      </c>
      <c r="BH257" s="55" t="s">
        <v>2014</v>
      </c>
      <c r="BI257" s="82">
        <v>618</v>
      </c>
      <c r="BJ257" s="83">
        <v>44657</v>
      </c>
      <c r="BK257" s="82">
        <v>185687751</v>
      </c>
      <c r="BL257" s="99">
        <v>618</v>
      </c>
      <c r="BM257" s="101">
        <v>44657</v>
      </c>
      <c r="BN257" s="99">
        <v>259800723</v>
      </c>
      <c r="BO257" s="99"/>
      <c r="BP257" s="99"/>
      <c r="BQ257" s="99"/>
      <c r="BR257" s="115" t="s">
        <v>3770</v>
      </c>
      <c r="BS257" s="89" t="s">
        <v>3771</v>
      </c>
      <c r="BT257" s="416">
        <v>44659</v>
      </c>
      <c r="BU257" s="83">
        <v>44659</v>
      </c>
      <c r="BV257" s="83">
        <v>44948</v>
      </c>
      <c r="BW257" s="99"/>
      <c r="BX257" s="167"/>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101"/>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0">
        <f t="shared" si="21"/>
        <v>445488474</v>
      </c>
      <c r="FE257" s="89"/>
      <c r="FF257" s="56"/>
      <c r="FG257" s="99"/>
      <c r="FH257" s="99"/>
      <c r="FI257" s="102"/>
      <c r="FJ257" s="92" t="s">
        <v>1626</v>
      </c>
    </row>
    <row r="258" spans="1:166" ht="15">
      <c r="A258" s="55" t="s">
        <v>3772</v>
      </c>
      <c r="B258" s="55" t="s">
        <v>2002</v>
      </c>
      <c r="C258" s="92" t="s">
        <v>1632</v>
      </c>
      <c r="D258" s="103" t="s">
        <v>3773</v>
      </c>
      <c r="E258" s="103"/>
      <c r="F258" s="3">
        <v>260</v>
      </c>
      <c r="G258" s="409"/>
      <c r="H258" s="55">
        <v>8</v>
      </c>
      <c r="I258" s="56" t="s">
        <v>2506</v>
      </c>
      <c r="J258" s="323" t="s">
        <v>3774</v>
      </c>
      <c r="K258" s="323"/>
      <c r="L258" s="104" t="s">
        <v>2014</v>
      </c>
      <c r="M258" s="92" t="s">
        <v>3775</v>
      </c>
      <c r="N258" s="59"/>
      <c r="O258" s="59">
        <v>0</v>
      </c>
      <c r="P258" s="60">
        <v>0</v>
      </c>
      <c r="Q258" s="59">
        <v>0</v>
      </c>
      <c r="R258" s="412">
        <v>0</v>
      </c>
      <c r="S258" s="104"/>
      <c r="T258" s="63"/>
      <c r="U258" s="57"/>
      <c r="V258" s="57"/>
      <c r="W258" s="57"/>
      <c r="X258" s="164"/>
      <c r="Y258" s="164"/>
      <c r="Z258" s="164"/>
      <c r="AA258" s="164"/>
      <c r="AB258" s="164"/>
      <c r="AC258" s="63"/>
      <c r="AD258" s="57"/>
      <c r="AE258" s="57"/>
      <c r="AF258" s="383"/>
      <c r="AG258" s="57"/>
      <c r="AH258" s="65">
        <f t="shared" si="19"/>
        <v>0</v>
      </c>
      <c r="AI258" s="413" t="s">
        <v>3776</v>
      </c>
      <c r="AJ258" s="92" t="s">
        <v>1628</v>
      </c>
      <c r="AK258" s="68" t="s">
        <v>1633</v>
      </c>
      <c r="AL258" s="414" t="s">
        <v>1036</v>
      </c>
      <c r="AM258" s="59">
        <v>900357596</v>
      </c>
      <c r="AN258" s="92"/>
      <c r="AO258" s="66" t="s">
        <v>2014</v>
      </c>
      <c r="AP258" s="94"/>
      <c r="AQ258" s="72"/>
      <c r="AR258" s="62" t="s">
        <v>3777</v>
      </c>
      <c r="AS258" s="66"/>
      <c r="AT258" s="57">
        <v>79642370</v>
      </c>
      <c r="AU258" s="62" t="s">
        <v>2014</v>
      </c>
      <c r="AV258" s="62" t="s">
        <v>3778</v>
      </c>
      <c r="AW258" s="66">
        <v>7443392</v>
      </c>
      <c r="AX258" s="417" t="s">
        <v>3779</v>
      </c>
      <c r="AY258" s="75">
        <v>44669</v>
      </c>
      <c r="AZ258" s="167">
        <v>0</v>
      </c>
      <c r="BA258" s="77">
        <v>0</v>
      </c>
      <c r="BB258" s="3" t="s">
        <v>3780</v>
      </c>
      <c r="BC258" s="3">
        <v>12</v>
      </c>
      <c r="BD258" s="3"/>
      <c r="BE258" s="79">
        <f t="shared" si="20"/>
        <v>360</v>
      </c>
      <c r="BF258" s="418" t="s">
        <v>3781</v>
      </c>
      <c r="BG258" s="112"/>
      <c r="BH258" s="55" t="s">
        <v>2014</v>
      </c>
      <c r="BI258" s="82">
        <v>0</v>
      </c>
      <c r="BJ258" s="83">
        <v>0</v>
      </c>
      <c r="BK258" s="82">
        <v>0</v>
      </c>
      <c r="BL258" s="99"/>
      <c r="BM258" s="99"/>
      <c r="BN258" s="99"/>
      <c r="BO258" s="99"/>
      <c r="BP258" s="99"/>
      <c r="BQ258" s="99"/>
      <c r="BR258" s="115" t="s">
        <v>3782</v>
      </c>
      <c r="BS258" s="89" t="s">
        <v>3783</v>
      </c>
      <c r="BT258" s="416">
        <v>44669</v>
      </c>
      <c r="BU258" s="83">
        <v>44669</v>
      </c>
      <c r="BV258" s="83">
        <v>45033</v>
      </c>
      <c r="BW258" s="99"/>
      <c r="BX258" s="167"/>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101"/>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0">
        <f t="shared" si="21"/>
        <v>0</v>
      </c>
      <c r="FE258" s="89"/>
      <c r="FF258" s="56"/>
      <c r="FG258" s="99"/>
      <c r="FH258" s="99"/>
      <c r="FI258" s="102"/>
      <c r="FJ258" s="92" t="s">
        <v>1634</v>
      </c>
    </row>
    <row r="259" spans="1:166" ht="15">
      <c r="A259" s="55">
        <v>72006</v>
      </c>
      <c r="B259" s="55" t="s">
        <v>2002</v>
      </c>
      <c r="C259" s="92"/>
      <c r="D259" s="103" t="s">
        <v>3784</v>
      </c>
      <c r="E259" s="103"/>
      <c r="F259" s="3">
        <v>261</v>
      </c>
      <c r="G259" s="53"/>
      <c r="H259" s="419"/>
      <c r="I259" s="99" t="s">
        <v>2006</v>
      </c>
      <c r="J259" s="103" t="s">
        <v>3785</v>
      </c>
      <c r="K259" s="103"/>
      <c r="L259" s="104"/>
      <c r="M259" s="92"/>
      <c r="N259" s="57"/>
      <c r="O259" s="66">
        <v>500</v>
      </c>
      <c r="P259" s="94">
        <v>44655</v>
      </c>
      <c r="Q259" s="164">
        <v>156610000</v>
      </c>
      <c r="R259" s="412" t="s">
        <v>3786</v>
      </c>
      <c r="S259" s="104"/>
      <c r="T259" s="63"/>
      <c r="U259" s="57"/>
      <c r="V259" s="57"/>
      <c r="W259" s="57"/>
      <c r="X259" s="164"/>
      <c r="Y259" s="164"/>
      <c r="Z259" s="164"/>
      <c r="AA259" s="164"/>
      <c r="AB259" s="164"/>
      <c r="AC259" s="63"/>
      <c r="AD259" s="57"/>
      <c r="AE259" s="57"/>
      <c r="AF259" s="383" t="e">
        <f>+VLOOKUP(F259,[1]Hoja1!$A:$D,4,0)</f>
        <v>#N/A</v>
      </c>
      <c r="AG259" s="57"/>
      <c r="AH259" s="65">
        <f t="shared" ref="AH259:AH282" si="25">+Q259+V259+AE259</f>
        <v>156610000</v>
      </c>
      <c r="AI259" s="413" t="s">
        <v>3787</v>
      </c>
      <c r="AJ259" s="92"/>
      <c r="AK259" s="68" t="s">
        <v>3788</v>
      </c>
      <c r="AL259" s="414" t="s">
        <v>1036</v>
      </c>
      <c r="AM259" s="66">
        <v>901373000</v>
      </c>
      <c r="AN259" s="92"/>
      <c r="AO259" s="66"/>
      <c r="AP259" s="94"/>
      <c r="AQ259" s="72"/>
      <c r="AR259" s="62"/>
      <c r="AS259" s="66"/>
      <c r="AT259" s="57"/>
      <c r="AU259" s="62"/>
      <c r="AV259" s="62" t="s">
        <v>3789</v>
      </c>
      <c r="AW259" s="66"/>
      <c r="AX259" s="417"/>
      <c r="AY259" s="420">
        <v>44687</v>
      </c>
      <c r="AZ259" s="167">
        <v>131605043</v>
      </c>
      <c r="BA259" s="77">
        <v>0</v>
      </c>
      <c r="BB259" s="3" t="s">
        <v>3790</v>
      </c>
      <c r="BC259" s="3">
        <v>2</v>
      </c>
      <c r="BD259" s="3"/>
      <c r="BE259" s="79">
        <f t="shared" si="20"/>
        <v>60</v>
      </c>
      <c r="BF259" s="418" t="s">
        <v>3781</v>
      </c>
      <c r="BG259" s="112"/>
      <c r="BH259" s="3"/>
      <c r="BI259" s="3">
        <v>637</v>
      </c>
      <c r="BJ259" s="83">
        <v>44690</v>
      </c>
      <c r="BK259" s="99">
        <v>131605043</v>
      </c>
      <c r="BL259" s="99"/>
      <c r="BM259" s="99"/>
      <c r="BN259" s="99"/>
      <c r="BO259" s="99"/>
      <c r="BP259" s="99"/>
      <c r="BQ259" s="99"/>
      <c r="BR259" s="115"/>
      <c r="BS259" s="89"/>
      <c r="BT259" s="416"/>
      <c r="BU259" s="83">
        <v>44693</v>
      </c>
      <c r="BV259" s="83">
        <v>44753</v>
      </c>
      <c r="BW259" s="99"/>
      <c r="BX259" s="167"/>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101"/>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0">
        <f t="shared" si="21"/>
        <v>131605043</v>
      </c>
      <c r="FE259" s="89"/>
      <c r="FF259" s="56"/>
      <c r="FG259" s="99"/>
      <c r="FH259" s="99"/>
      <c r="FI259" s="102"/>
      <c r="FJ259" s="92"/>
    </row>
    <row r="260" spans="1:166" ht="15">
      <c r="A260" s="55">
        <v>72505</v>
      </c>
      <c r="B260" s="55" t="s">
        <v>2002</v>
      </c>
      <c r="C260" s="92" t="s">
        <v>3743</v>
      </c>
      <c r="D260" s="103" t="s">
        <v>3791</v>
      </c>
      <c r="E260" s="103"/>
      <c r="F260" s="3">
        <v>262</v>
      </c>
      <c r="G260" s="53"/>
      <c r="H260" s="419"/>
      <c r="I260" s="99" t="s">
        <v>2006</v>
      </c>
      <c r="J260" s="323" t="s">
        <v>3792</v>
      </c>
      <c r="K260" s="323"/>
      <c r="L260" s="104"/>
      <c r="M260" s="92" t="s">
        <v>3746</v>
      </c>
      <c r="N260" s="57"/>
      <c r="O260" s="66">
        <v>518</v>
      </c>
      <c r="P260" s="94">
        <v>44690</v>
      </c>
      <c r="Q260" s="164">
        <v>28000000</v>
      </c>
      <c r="R260" s="412" t="s">
        <v>3793</v>
      </c>
      <c r="S260" s="104"/>
      <c r="T260" s="63"/>
      <c r="U260" s="57"/>
      <c r="V260" s="57"/>
      <c r="W260" s="57"/>
      <c r="X260" s="164"/>
      <c r="Y260" s="164"/>
      <c r="Z260" s="164"/>
      <c r="AA260" s="164"/>
      <c r="AB260" s="164"/>
      <c r="AC260" s="63"/>
      <c r="AD260" s="57"/>
      <c r="AE260" s="57"/>
      <c r="AF260" s="383"/>
      <c r="AG260" s="57"/>
      <c r="AH260" s="65">
        <f t="shared" si="25"/>
        <v>28000000</v>
      </c>
      <c r="AI260" s="413" t="s">
        <v>2030</v>
      </c>
      <c r="AJ260" s="92" t="s">
        <v>1637</v>
      </c>
      <c r="AK260" s="68" t="s">
        <v>1640</v>
      </c>
      <c r="AL260" s="414" t="s">
        <v>1036</v>
      </c>
      <c r="AM260" s="92">
        <v>900965217</v>
      </c>
      <c r="AN260" s="66"/>
      <c r="AO260" s="66"/>
      <c r="AP260" s="94"/>
      <c r="AQ260" s="72"/>
      <c r="AR260" s="421" t="s">
        <v>1635</v>
      </c>
      <c r="AS260" s="66"/>
      <c r="AT260" s="422">
        <v>79642370</v>
      </c>
      <c r="AU260" s="62"/>
      <c r="AV260" s="422" t="s">
        <v>3794</v>
      </c>
      <c r="AW260" s="422">
        <v>7443392</v>
      </c>
      <c r="AX260" s="422" t="s">
        <v>3779</v>
      </c>
      <c r="AY260" s="420">
        <v>44669</v>
      </c>
      <c r="AZ260" s="167">
        <v>27995993</v>
      </c>
      <c r="BA260" s="77">
        <v>0</v>
      </c>
      <c r="BB260" s="3" t="s">
        <v>3795</v>
      </c>
      <c r="BC260" s="3">
        <v>1</v>
      </c>
      <c r="BD260" s="3">
        <v>0</v>
      </c>
      <c r="BE260" s="79">
        <f t="shared" ref="BE260:BE282" si="26">+(BC260*30)+BD260</f>
        <v>30</v>
      </c>
      <c r="BF260" s="418" t="s">
        <v>3781</v>
      </c>
      <c r="BG260" s="112"/>
      <c r="BH260" s="3"/>
      <c r="BI260" s="3">
        <v>647</v>
      </c>
      <c r="BJ260" s="83">
        <v>44706</v>
      </c>
      <c r="BK260" s="99">
        <v>27995993</v>
      </c>
      <c r="BL260" s="99"/>
      <c r="BM260" s="99"/>
      <c r="BN260" s="99"/>
      <c r="BO260" s="99"/>
      <c r="BP260" s="99"/>
      <c r="BQ260" s="99"/>
      <c r="BR260" s="423">
        <v>1000167</v>
      </c>
      <c r="BS260" s="89" t="s">
        <v>3796</v>
      </c>
      <c r="BT260" s="416">
        <v>44706</v>
      </c>
      <c r="BU260" s="101">
        <v>44706</v>
      </c>
      <c r="BV260" s="101">
        <v>44766</v>
      </c>
      <c r="BW260" s="99"/>
      <c r="BX260" s="167"/>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101"/>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0">
        <f t="shared" si="21"/>
        <v>27995993</v>
      </c>
      <c r="FE260" s="89"/>
      <c r="FF260" s="56"/>
      <c r="FG260" s="99"/>
      <c r="FH260" s="99"/>
      <c r="FI260" s="102"/>
      <c r="FJ260" s="92" t="s">
        <v>1642</v>
      </c>
    </row>
    <row r="261" spans="1:166" ht="15">
      <c r="A261" s="55">
        <v>71863</v>
      </c>
      <c r="B261" s="55" t="s">
        <v>2002</v>
      </c>
      <c r="C261" s="92" t="s">
        <v>3797</v>
      </c>
      <c r="D261" s="103" t="s">
        <v>3798</v>
      </c>
      <c r="E261" s="103"/>
      <c r="F261" s="3">
        <v>263</v>
      </c>
      <c r="G261" s="53"/>
      <c r="H261" s="419"/>
      <c r="I261" s="99" t="s">
        <v>2006</v>
      </c>
      <c r="J261" s="103" t="s">
        <v>3799</v>
      </c>
      <c r="K261" s="103"/>
      <c r="L261" s="104" t="s">
        <v>3772</v>
      </c>
      <c r="M261" s="92" t="s">
        <v>1647</v>
      </c>
      <c r="N261" s="57"/>
      <c r="O261" s="66">
        <v>512</v>
      </c>
      <c r="P261" s="94">
        <v>44678</v>
      </c>
      <c r="Q261" s="164">
        <v>11588464545</v>
      </c>
      <c r="R261" s="412" t="s">
        <v>2171</v>
      </c>
      <c r="S261" s="104"/>
      <c r="T261" s="63"/>
      <c r="U261" s="57"/>
      <c r="V261" s="57"/>
      <c r="W261" s="57"/>
      <c r="X261" s="164"/>
      <c r="Y261" s="164"/>
      <c r="Z261" s="164"/>
      <c r="AA261" s="164"/>
      <c r="AB261" s="164"/>
      <c r="AC261" s="63"/>
      <c r="AD261" s="57"/>
      <c r="AE261" s="57"/>
      <c r="AF261" s="383"/>
      <c r="AG261" s="57"/>
      <c r="AH261" s="65">
        <f t="shared" si="25"/>
        <v>11588464545</v>
      </c>
      <c r="AI261" s="413" t="s">
        <v>3800</v>
      </c>
      <c r="AJ261" s="92" t="s">
        <v>1644</v>
      </c>
      <c r="AK261" s="92" t="s">
        <v>3801</v>
      </c>
      <c r="AL261" s="414" t="s">
        <v>1036</v>
      </c>
      <c r="AM261" s="424">
        <v>901600521</v>
      </c>
      <c r="AN261" s="66"/>
      <c r="AO261" s="66"/>
      <c r="AP261" s="94"/>
      <c r="AQ261" s="72"/>
      <c r="AR261" s="62" t="s">
        <v>3802</v>
      </c>
      <c r="AS261" s="66" t="s">
        <v>2017</v>
      </c>
      <c r="AT261" s="66">
        <v>79311841</v>
      </c>
      <c r="AU261" s="62"/>
      <c r="AV261" s="425" t="s">
        <v>3803</v>
      </c>
      <c r="AW261" s="425">
        <v>4056333</v>
      </c>
      <c r="AX261" s="425" t="s">
        <v>3804</v>
      </c>
      <c r="AY261" s="420">
        <v>44718</v>
      </c>
      <c r="AZ261" s="167">
        <v>11588464545</v>
      </c>
      <c r="BA261" s="77" t="s">
        <v>3772</v>
      </c>
      <c r="BB261" s="3" t="s">
        <v>3805</v>
      </c>
      <c r="BC261" s="3">
        <v>7</v>
      </c>
      <c r="BD261" s="3">
        <v>0</v>
      </c>
      <c r="BE261" s="79">
        <f t="shared" si="26"/>
        <v>210</v>
      </c>
      <c r="BF261" s="271" t="s">
        <v>526</v>
      </c>
      <c r="BG261" s="92" t="s">
        <v>3806</v>
      </c>
      <c r="BH261" s="3"/>
      <c r="BI261" s="3">
        <v>661</v>
      </c>
      <c r="BJ261" s="83">
        <v>44718</v>
      </c>
      <c r="BK261" s="99">
        <v>11588464545</v>
      </c>
      <c r="BL261" s="99"/>
      <c r="BM261" s="99"/>
      <c r="BN261" s="99"/>
      <c r="BO261" s="99"/>
      <c r="BP261" s="99"/>
      <c r="BQ261" s="99"/>
      <c r="BR261" s="423" t="s">
        <v>3807</v>
      </c>
      <c r="BS261" s="89" t="s">
        <v>3808</v>
      </c>
      <c r="BT261" s="416">
        <v>44749</v>
      </c>
      <c r="BU261" s="101">
        <v>44781</v>
      </c>
      <c r="BV261" s="101">
        <v>44992</v>
      </c>
      <c r="BW261" s="99"/>
      <c r="BX261" s="167"/>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101"/>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0">
        <f t="shared" ref="FD261:FD282" si="27">+AZ261+BX261+CG261+CP261</f>
        <v>11588464545</v>
      </c>
      <c r="FE261" s="89"/>
      <c r="FF261" s="56"/>
      <c r="FG261" s="99"/>
      <c r="FH261" s="99"/>
      <c r="FI261" s="102"/>
      <c r="FJ261" s="92" t="s">
        <v>1652</v>
      </c>
    </row>
    <row r="262" spans="1:166" ht="15">
      <c r="A262" s="55">
        <v>72446</v>
      </c>
      <c r="B262" s="55" t="s">
        <v>2002</v>
      </c>
      <c r="C262" s="92" t="s">
        <v>3809</v>
      </c>
      <c r="D262" s="103" t="s">
        <v>3810</v>
      </c>
      <c r="E262" s="103"/>
      <c r="F262" s="3">
        <v>264</v>
      </c>
      <c r="G262" s="53"/>
      <c r="H262" s="419"/>
      <c r="I262" s="99" t="s">
        <v>2506</v>
      </c>
      <c r="J262" s="323" t="s">
        <v>3811</v>
      </c>
      <c r="K262" s="323"/>
      <c r="L262" s="104"/>
      <c r="M262" s="92" t="s">
        <v>1656</v>
      </c>
      <c r="N262" s="57"/>
      <c r="O262" s="66">
        <v>514</v>
      </c>
      <c r="P262" s="94">
        <v>44690</v>
      </c>
      <c r="Q262" s="164">
        <v>5418500</v>
      </c>
      <c r="R262" s="412" t="s">
        <v>3812</v>
      </c>
      <c r="S262" s="104"/>
      <c r="T262" s="63">
        <v>514</v>
      </c>
      <c r="U262" s="94">
        <v>44690</v>
      </c>
      <c r="V262" s="57">
        <v>20590195</v>
      </c>
      <c r="W262" s="57" t="s">
        <v>3813</v>
      </c>
      <c r="X262" s="164"/>
      <c r="Y262" s="164">
        <v>514</v>
      </c>
      <c r="Z262" s="164">
        <v>44690</v>
      </c>
      <c r="AA262" s="164">
        <v>60126833</v>
      </c>
      <c r="AB262" s="164" t="s">
        <v>3814</v>
      </c>
      <c r="AC262" s="63">
        <v>514</v>
      </c>
      <c r="AD262" s="94">
        <v>44690</v>
      </c>
      <c r="AE262" s="57">
        <v>66722441</v>
      </c>
      <c r="AF262" s="383" t="s">
        <v>3815</v>
      </c>
      <c r="AG262" s="57"/>
      <c r="AH262" s="65">
        <f t="shared" si="25"/>
        <v>92731136</v>
      </c>
      <c r="AI262" s="413" t="s">
        <v>2150</v>
      </c>
      <c r="AJ262" s="92" t="s">
        <v>1653</v>
      </c>
      <c r="AK262" s="68" t="s">
        <v>3816</v>
      </c>
      <c r="AL262" s="414" t="s">
        <v>1036</v>
      </c>
      <c r="AM262" s="92">
        <v>860524654</v>
      </c>
      <c r="AN262" s="66"/>
      <c r="AO262" s="66"/>
      <c r="AP262" s="94"/>
      <c r="AQ262" s="72"/>
      <c r="AR262" s="426" t="s">
        <v>3817</v>
      </c>
      <c r="AS262" s="66" t="s">
        <v>2017</v>
      </c>
      <c r="AT262" s="424">
        <v>52700397</v>
      </c>
      <c r="AU262" s="62"/>
      <c r="AV262" s="422" t="s">
        <v>3818</v>
      </c>
      <c r="AW262" s="422">
        <v>6464330</v>
      </c>
      <c r="AX262" s="422" t="s">
        <v>3819</v>
      </c>
      <c r="AY262" s="420">
        <v>44715</v>
      </c>
      <c r="AZ262" s="167">
        <v>135164115</v>
      </c>
      <c r="BA262" s="77"/>
      <c r="BB262" s="3" t="s">
        <v>3820</v>
      </c>
      <c r="BC262" s="3">
        <v>0</v>
      </c>
      <c r="BD262" s="3">
        <v>365</v>
      </c>
      <c r="BE262" s="79">
        <f t="shared" si="26"/>
        <v>365</v>
      </c>
      <c r="BF262" s="418" t="s">
        <v>3781</v>
      </c>
      <c r="BG262" s="112"/>
      <c r="BH262" s="3"/>
      <c r="BI262" s="3">
        <v>654</v>
      </c>
      <c r="BJ262" s="83">
        <v>44715</v>
      </c>
      <c r="BK262" s="99">
        <v>135164115</v>
      </c>
      <c r="BL262" s="99"/>
      <c r="BM262" s="99"/>
      <c r="BN262" s="99"/>
      <c r="BO262" s="99"/>
      <c r="BP262" s="99"/>
      <c r="BQ262" s="99"/>
      <c r="BR262" s="115"/>
      <c r="BS262" s="89"/>
      <c r="BT262" s="416"/>
      <c r="BU262" s="101">
        <v>44715</v>
      </c>
      <c r="BV262" s="101">
        <v>45079</v>
      </c>
      <c r="BW262" s="99"/>
      <c r="BX262" s="167"/>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101"/>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0">
        <f t="shared" si="27"/>
        <v>135164115</v>
      </c>
      <c r="FE262" s="89"/>
      <c r="FF262" s="56"/>
      <c r="FG262" s="99"/>
      <c r="FH262" s="99"/>
      <c r="FI262" s="102"/>
      <c r="FJ262" s="92" t="s">
        <v>1662</v>
      </c>
    </row>
    <row r="263" spans="1:166" ht="15">
      <c r="A263" s="55">
        <v>72280</v>
      </c>
      <c r="B263" s="55" t="s">
        <v>2002</v>
      </c>
      <c r="C263" s="92" t="s">
        <v>1632</v>
      </c>
      <c r="D263" s="103" t="s">
        <v>3821</v>
      </c>
      <c r="E263" s="103"/>
      <c r="F263" s="3">
        <v>265</v>
      </c>
      <c r="G263" s="53"/>
      <c r="H263" s="419"/>
      <c r="I263" s="99" t="s">
        <v>2006</v>
      </c>
      <c r="J263" s="103" t="s">
        <v>3822</v>
      </c>
      <c r="K263" s="103"/>
      <c r="L263" s="104"/>
      <c r="M263" s="92" t="s">
        <v>3823</v>
      </c>
      <c r="N263" s="57"/>
      <c r="O263" s="66">
        <v>545</v>
      </c>
      <c r="P263" s="94">
        <v>44735</v>
      </c>
      <c r="Q263" s="164">
        <v>1158846455</v>
      </c>
      <c r="R263" s="104" t="s">
        <v>2171</v>
      </c>
      <c r="S263" s="104"/>
      <c r="T263" s="63"/>
      <c r="U263" s="57"/>
      <c r="V263" s="57"/>
      <c r="W263" s="57"/>
      <c r="X263" s="164"/>
      <c r="Y263" s="164"/>
      <c r="Z263" s="164"/>
      <c r="AA263" s="164"/>
      <c r="AB263" s="164"/>
      <c r="AC263" s="63"/>
      <c r="AD263" s="57"/>
      <c r="AE263" s="57"/>
      <c r="AF263" s="383"/>
      <c r="AG263" s="57"/>
      <c r="AH263" s="65">
        <f t="shared" si="25"/>
        <v>1158846455</v>
      </c>
      <c r="AI263" s="413"/>
      <c r="AJ263" s="92" t="s">
        <v>1664</v>
      </c>
      <c r="AK263" s="68" t="s">
        <v>1668</v>
      </c>
      <c r="AL263" s="414" t="s">
        <v>1036</v>
      </c>
      <c r="AM263" s="92">
        <v>901617174</v>
      </c>
      <c r="AN263" s="66">
        <v>0</v>
      </c>
      <c r="AO263" s="66"/>
      <c r="AP263" s="94"/>
      <c r="AQ263" s="72"/>
      <c r="AR263" s="62" t="s">
        <v>3824</v>
      </c>
      <c r="AS263" s="66" t="s">
        <v>2017</v>
      </c>
      <c r="AT263" s="57">
        <v>72005623</v>
      </c>
      <c r="AU263" s="62"/>
      <c r="AV263" s="422" t="s">
        <v>3825</v>
      </c>
      <c r="AW263" s="422" t="s">
        <v>3826</v>
      </c>
      <c r="AX263" s="422" t="s">
        <v>3827</v>
      </c>
      <c r="AY263" s="420">
        <v>44770</v>
      </c>
      <c r="AZ263" s="167">
        <v>1158846269</v>
      </c>
      <c r="BA263" s="77"/>
      <c r="BB263" s="3" t="s">
        <v>3805</v>
      </c>
      <c r="BC263" s="3">
        <v>7</v>
      </c>
      <c r="BD263" s="3">
        <v>0</v>
      </c>
      <c r="BE263" s="79">
        <f t="shared" si="26"/>
        <v>210</v>
      </c>
      <c r="BF263" s="271" t="s">
        <v>526</v>
      </c>
      <c r="BG263" s="92" t="s">
        <v>3828</v>
      </c>
      <c r="BH263" s="3"/>
      <c r="BI263" s="3">
        <v>704</v>
      </c>
      <c r="BJ263" s="416">
        <v>44770</v>
      </c>
      <c r="BK263" s="99">
        <v>1158846269</v>
      </c>
      <c r="BL263" s="99"/>
      <c r="BM263" s="99"/>
      <c r="BN263" s="99"/>
      <c r="BO263" s="99"/>
      <c r="BP263" s="99"/>
      <c r="BQ263" s="99"/>
      <c r="BR263" s="423" t="s">
        <v>3829</v>
      </c>
      <c r="BS263" s="89" t="s">
        <v>3830</v>
      </c>
      <c r="BT263" s="416">
        <v>44774</v>
      </c>
      <c r="BU263" s="101">
        <v>44781</v>
      </c>
      <c r="BV263" s="101">
        <v>44992</v>
      </c>
      <c r="BW263" s="99"/>
      <c r="BX263" s="167"/>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101"/>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0">
        <f t="shared" si="27"/>
        <v>1158846269</v>
      </c>
      <c r="FE263" s="89"/>
      <c r="FF263" s="56"/>
      <c r="FG263" s="99"/>
      <c r="FH263" s="99"/>
      <c r="FI263" s="102"/>
      <c r="FJ263" s="92" t="s">
        <v>1670</v>
      </c>
    </row>
    <row r="264" spans="1:166" ht="15">
      <c r="A264" s="55">
        <v>73457</v>
      </c>
      <c r="B264" s="55" t="s">
        <v>2002</v>
      </c>
      <c r="C264" s="92" t="s">
        <v>3831</v>
      </c>
      <c r="D264" s="103" t="s">
        <v>3832</v>
      </c>
      <c r="E264" s="103"/>
      <c r="F264" s="3">
        <v>266</v>
      </c>
      <c r="G264" s="53"/>
      <c r="H264" s="419"/>
      <c r="I264" s="99" t="s">
        <v>2506</v>
      </c>
      <c r="J264" s="323" t="s">
        <v>3833</v>
      </c>
      <c r="K264" s="323"/>
      <c r="L264" s="104"/>
      <c r="M264" s="92" t="s">
        <v>1674</v>
      </c>
      <c r="N264" s="57"/>
      <c r="O264" s="66"/>
      <c r="P264" s="57"/>
      <c r="Q264" s="164"/>
      <c r="R264" s="412"/>
      <c r="S264" s="104"/>
      <c r="T264" s="63"/>
      <c r="U264" s="57"/>
      <c r="V264" s="57"/>
      <c r="W264" s="57"/>
      <c r="X264" s="164"/>
      <c r="Y264" s="164"/>
      <c r="Z264" s="164"/>
      <c r="AA264" s="164"/>
      <c r="AB264" s="164"/>
      <c r="AC264" s="63"/>
      <c r="AD264" s="57"/>
      <c r="AE264" s="57"/>
      <c r="AF264" s="383"/>
      <c r="AG264" s="57"/>
      <c r="AH264" s="65">
        <f t="shared" si="25"/>
        <v>0</v>
      </c>
      <c r="AI264" s="413" t="s">
        <v>3787</v>
      </c>
      <c r="AJ264" s="92" t="s">
        <v>1671</v>
      </c>
      <c r="AK264" s="68" t="s">
        <v>1675</v>
      </c>
      <c r="AL264" s="414" t="s">
        <v>2017</v>
      </c>
      <c r="AM264" s="92">
        <v>41377254</v>
      </c>
      <c r="AN264" s="66"/>
      <c r="AO264" s="66"/>
      <c r="AP264" s="94"/>
      <c r="AQ264" s="72"/>
      <c r="AR264" s="62" t="s">
        <v>1675</v>
      </c>
      <c r="AS264" s="66" t="s">
        <v>2017</v>
      </c>
      <c r="AT264" s="92">
        <v>41377254</v>
      </c>
      <c r="AU264" s="62"/>
      <c r="AV264" s="422" t="s">
        <v>3834</v>
      </c>
      <c r="AW264" s="422">
        <v>3112088725</v>
      </c>
      <c r="AX264" s="422" t="s">
        <v>3835</v>
      </c>
      <c r="AY264" s="420">
        <v>44735</v>
      </c>
      <c r="AZ264" s="167">
        <v>41600000</v>
      </c>
      <c r="BA264" s="77">
        <v>4800000</v>
      </c>
      <c r="BB264" s="3" t="s">
        <v>3836</v>
      </c>
      <c r="BC264" s="3">
        <v>8</v>
      </c>
      <c r="BD264" s="3">
        <v>20</v>
      </c>
      <c r="BE264" s="79">
        <f t="shared" si="26"/>
        <v>260</v>
      </c>
      <c r="BF264" s="271" t="s">
        <v>3837</v>
      </c>
      <c r="BG264" s="92" t="s">
        <v>3838</v>
      </c>
      <c r="BH264" s="3"/>
      <c r="BI264" s="3">
        <v>667</v>
      </c>
      <c r="BJ264" s="167">
        <v>44735</v>
      </c>
      <c r="BK264" s="99">
        <v>41600000</v>
      </c>
      <c r="BL264" s="99"/>
      <c r="BM264" s="99"/>
      <c r="BN264" s="99"/>
      <c r="BO264" s="99"/>
      <c r="BP264" s="99"/>
      <c r="BQ264" s="99"/>
      <c r="BR264" s="115"/>
      <c r="BS264" s="89"/>
      <c r="BT264" s="416"/>
      <c r="BU264" s="101">
        <v>44735</v>
      </c>
      <c r="BV264" s="101">
        <v>45091</v>
      </c>
      <c r="BW264" s="99"/>
      <c r="BX264" s="167"/>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101"/>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0">
        <f t="shared" si="27"/>
        <v>41600000</v>
      </c>
      <c r="FE264" s="89"/>
      <c r="FF264" s="56"/>
      <c r="FG264" s="99"/>
      <c r="FH264" s="99"/>
      <c r="FI264" s="102"/>
      <c r="FJ264" s="92" t="s">
        <v>1678</v>
      </c>
    </row>
    <row r="265" spans="1:166" ht="15">
      <c r="A265" s="55">
        <v>72964</v>
      </c>
      <c r="B265" s="55" t="s">
        <v>2002</v>
      </c>
      <c r="C265" s="92" t="s">
        <v>3831</v>
      </c>
      <c r="D265" s="103" t="s">
        <v>3839</v>
      </c>
      <c r="E265" s="103"/>
      <c r="F265" s="3">
        <v>267</v>
      </c>
      <c r="G265" s="53"/>
      <c r="H265" s="419"/>
      <c r="I265" s="99" t="s">
        <v>2006</v>
      </c>
      <c r="J265" s="103" t="s">
        <v>3840</v>
      </c>
      <c r="K265" s="103"/>
      <c r="L265" s="104"/>
      <c r="M265" s="92" t="s">
        <v>3746</v>
      </c>
      <c r="N265" s="57"/>
      <c r="O265" s="66">
        <v>557</v>
      </c>
      <c r="P265" s="94">
        <v>44748</v>
      </c>
      <c r="Q265" s="164">
        <v>33000000</v>
      </c>
      <c r="R265" s="412" t="s">
        <v>2012</v>
      </c>
      <c r="S265" s="104"/>
      <c r="T265" s="63"/>
      <c r="U265" s="57"/>
      <c r="V265" s="57"/>
      <c r="W265" s="57"/>
      <c r="X265" s="164"/>
      <c r="Y265" s="164"/>
      <c r="Z265" s="164"/>
      <c r="AA265" s="164"/>
      <c r="AB265" s="164"/>
      <c r="AC265" s="63"/>
      <c r="AD265" s="57"/>
      <c r="AE265" s="57"/>
      <c r="AF265" s="383"/>
      <c r="AG265" s="57"/>
      <c r="AH265" s="65">
        <f t="shared" si="25"/>
        <v>33000000</v>
      </c>
      <c r="AI265" s="413" t="s">
        <v>3776</v>
      </c>
      <c r="AJ265" s="92" t="s">
        <v>1679</v>
      </c>
      <c r="AK265" s="68" t="s">
        <v>1682</v>
      </c>
      <c r="AL265" s="414" t="s">
        <v>2017</v>
      </c>
      <c r="AM265" s="92">
        <v>79298478</v>
      </c>
      <c r="AN265" s="66"/>
      <c r="AO265" s="66" t="s">
        <v>2018</v>
      </c>
      <c r="AP265" s="427">
        <v>23395</v>
      </c>
      <c r="AQ265" s="72"/>
      <c r="AR265" s="62"/>
      <c r="AS265" s="66"/>
      <c r="AT265" s="57"/>
      <c r="AU265" s="428" t="s">
        <v>2031</v>
      </c>
      <c r="AV265" s="422" t="s">
        <v>3841</v>
      </c>
      <c r="AW265" s="422">
        <v>3212309210</v>
      </c>
      <c r="AX265" s="422" t="s">
        <v>3842</v>
      </c>
      <c r="AY265" s="420">
        <v>44748</v>
      </c>
      <c r="AZ265" s="167">
        <v>33000000</v>
      </c>
      <c r="BA265" s="77">
        <v>5500000</v>
      </c>
      <c r="BB265" s="3" t="s">
        <v>3843</v>
      </c>
      <c r="BC265" s="3">
        <v>6</v>
      </c>
      <c r="BD265" s="3"/>
      <c r="BE265" s="79">
        <f t="shared" si="26"/>
        <v>180</v>
      </c>
      <c r="BF265" s="271" t="s">
        <v>3844</v>
      </c>
      <c r="BG265" s="92" t="s">
        <v>3845</v>
      </c>
      <c r="BH265" s="3"/>
      <c r="BI265" s="3">
        <v>681</v>
      </c>
      <c r="BJ265" s="167">
        <v>44749</v>
      </c>
      <c r="BK265" s="99">
        <v>33000000</v>
      </c>
      <c r="BL265" s="99"/>
      <c r="BM265" s="99"/>
      <c r="BN265" s="99"/>
      <c r="BO265" s="99"/>
      <c r="BP265" s="99"/>
      <c r="BQ265" s="99"/>
      <c r="BR265" s="423" t="s">
        <v>3846</v>
      </c>
      <c r="BS265" s="89" t="s">
        <v>3847</v>
      </c>
      <c r="BT265" s="416">
        <v>44750</v>
      </c>
      <c r="BU265" s="101">
        <v>44750</v>
      </c>
      <c r="BV265" s="101">
        <v>44933</v>
      </c>
      <c r="BW265" s="99"/>
      <c r="BX265" s="167"/>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101"/>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0">
        <f t="shared" si="27"/>
        <v>33000000</v>
      </c>
      <c r="FE265" s="89"/>
      <c r="FF265" s="56"/>
      <c r="FG265" s="99"/>
      <c r="FH265" s="99"/>
      <c r="FI265" s="102"/>
      <c r="FJ265" s="92" t="s">
        <v>1687</v>
      </c>
    </row>
    <row r="266" spans="1:166" ht="15">
      <c r="A266" s="55">
        <v>74167</v>
      </c>
      <c r="B266" s="55"/>
      <c r="C266" s="92" t="s">
        <v>3743</v>
      </c>
      <c r="D266" s="103" t="s">
        <v>3848</v>
      </c>
      <c r="E266" s="103"/>
      <c r="F266" s="3">
        <v>268</v>
      </c>
      <c r="G266" s="53"/>
      <c r="H266" s="419"/>
      <c r="I266" s="99" t="s">
        <v>2506</v>
      </c>
      <c r="J266" s="323" t="s">
        <v>1691</v>
      </c>
      <c r="K266" s="323"/>
      <c r="L266" s="104"/>
      <c r="M266" s="92" t="s">
        <v>1656</v>
      </c>
      <c r="N266" s="57"/>
      <c r="O266" s="66">
        <v>539</v>
      </c>
      <c r="P266" s="94">
        <v>44735</v>
      </c>
      <c r="Q266" s="164">
        <v>13000000</v>
      </c>
      <c r="R266" s="412" t="s">
        <v>3849</v>
      </c>
      <c r="S266" s="104"/>
      <c r="T266" s="63"/>
      <c r="U266" s="57"/>
      <c r="V266" s="57"/>
      <c r="W266" s="57"/>
      <c r="X266" s="164"/>
      <c r="Y266" s="164"/>
      <c r="Z266" s="164"/>
      <c r="AA266" s="164"/>
      <c r="AB266" s="164"/>
      <c r="AC266" s="63"/>
      <c r="AD266" s="57"/>
      <c r="AE266" s="57"/>
      <c r="AF266" s="383"/>
      <c r="AG266" s="57"/>
      <c r="AH266" s="65">
        <f t="shared" si="25"/>
        <v>13000000</v>
      </c>
      <c r="AI266" s="413" t="s">
        <v>2150</v>
      </c>
      <c r="AJ266" s="92" t="s">
        <v>1689</v>
      </c>
      <c r="AK266" s="68" t="s">
        <v>3850</v>
      </c>
      <c r="AL266" s="414" t="s">
        <v>1036</v>
      </c>
      <c r="AM266" s="92">
        <v>860037013</v>
      </c>
      <c r="AN266" s="66"/>
      <c r="AO266" s="66"/>
      <c r="AP266" s="94"/>
      <c r="AQ266" s="72"/>
      <c r="AR266" s="426" t="s">
        <v>3851</v>
      </c>
      <c r="AS266" s="66" t="s">
        <v>2017</v>
      </c>
      <c r="AT266" s="424">
        <v>79780149</v>
      </c>
      <c r="AU266" s="62"/>
      <c r="AV266" s="422" t="s">
        <v>3852</v>
      </c>
      <c r="AW266" s="422">
        <v>2855600</v>
      </c>
      <c r="AX266" s="422" t="s">
        <v>3853</v>
      </c>
      <c r="AY266" s="420">
        <v>44757</v>
      </c>
      <c r="AZ266" s="167">
        <v>9570000</v>
      </c>
      <c r="BA266" s="77"/>
      <c r="BB266" s="3" t="s">
        <v>3820</v>
      </c>
      <c r="BC266" s="3"/>
      <c r="BD266" s="3">
        <v>365</v>
      </c>
      <c r="BE266" s="79">
        <f t="shared" si="26"/>
        <v>365</v>
      </c>
      <c r="BF266" s="96" t="s">
        <v>3781</v>
      </c>
      <c r="BG266" s="112"/>
      <c r="BH266" s="3"/>
      <c r="BI266" s="3">
        <v>693</v>
      </c>
      <c r="BJ266" s="167">
        <v>44760</v>
      </c>
      <c r="BK266" s="99">
        <v>9570000</v>
      </c>
      <c r="BL266" s="99"/>
      <c r="BM266" s="99"/>
      <c r="BN266" s="99"/>
      <c r="BO266" s="99"/>
      <c r="BP266" s="99"/>
      <c r="BQ266" s="99"/>
      <c r="BR266" s="115"/>
      <c r="BS266" s="89"/>
      <c r="BT266" s="416"/>
      <c r="BU266" s="101">
        <v>44760</v>
      </c>
      <c r="BV266" s="101">
        <v>45124</v>
      </c>
      <c r="BW266" s="99"/>
      <c r="BX266" s="167"/>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101"/>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0">
        <f t="shared" si="27"/>
        <v>9570000</v>
      </c>
      <c r="FE266" s="89"/>
      <c r="FF266" s="56"/>
      <c r="FG266" s="99"/>
      <c r="FH266" s="99"/>
      <c r="FI266" s="102"/>
      <c r="FJ266" s="92" t="s">
        <v>1694</v>
      </c>
    </row>
    <row r="267" spans="1:166" ht="15">
      <c r="A267" s="55">
        <v>73660</v>
      </c>
      <c r="B267" s="55"/>
      <c r="C267" s="92" t="s">
        <v>3743</v>
      </c>
      <c r="D267" s="103" t="s">
        <v>3854</v>
      </c>
      <c r="E267" s="103"/>
      <c r="F267" s="3">
        <v>269</v>
      </c>
      <c r="G267" s="53"/>
      <c r="H267" s="419"/>
      <c r="I267" s="99" t="s">
        <v>2006</v>
      </c>
      <c r="J267" s="103" t="s">
        <v>3855</v>
      </c>
      <c r="K267" s="103"/>
      <c r="L267" s="104"/>
      <c r="M267" s="92" t="s">
        <v>1699</v>
      </c>
      <c r="N267" s="57"/>
      <c r="O267" s="66">
        <v>549</v>
      </c>
      <c r="P267" s="94">
        <v>44736</v>
      </c>
      <c r="Q267" s="164">
        <v>7783791</v>
      </c>
      <c r="R267" s="412" t="s">
        <v>3134</v>
      </c>
      <c r="S267" s="104"/>
      <c r="T267" s="63">
        <v>549</v>
      </c>
      <c r="U267" s="94">
        <v>44736</v>
      </c>
      <c r="V267" s="164">
        <v>4306604</v>
      </c>
      <c r="W267" s="57" t="s">
        <v>3856</v>
      </c>
      <c r="X267" s="164"/>
      <c r="Y267" s="63">
        <v>549</v>
      </c>
      <c r="Z267" s="94">
        <v>44736</v>
      </c>
      <c r="AA267" s="164">
        <v>4826832</v>
      </c>
      <c r="AB267" s="164" t="s">
        <v>2148</v>
      </c>
      <c r="AC267" s="94">
        <v>549</v>
      </c>
      <c r="AD267" s="164">
        <v>44736</v>
      </c>
      <c r="AE267" s="57">
        <v>11007649</v>
      </c>
      <c r="AF267" s="383" t="s">
        <v>3857</v>
      </c>
      <c r="AG267" s="57"/>
      <c r="AH267" s="65">
        <f t="shared" si="25"/>
        <v>23098044</v>
      </c>
      <c r="AI267" s="413" t="s">
        <v>3787</v>
      </c>
      <c r="AJ267" s="92" t="s">
        <v>1696</v>
      </c>
      <c r="AK267" s="68" t="s">
        <v>3858</v>
      </c>
      <c r="AL267" s="414" t="s">
        <v>1036</v>
      </c>
      <c r="AM267" s="92">
        <v>900984675</v>
      </c>
      <c r="AN267" s="66"/>
      <c r="AO267" s="66"/>
      <c r="AP267" s="94"/>
      <c r="AQ267" s="72"/>
      <c r="AR267" s="421" t="s">
        <v>1703</v>
      </c>
      <c r="AS267" s="422"/>
      <c r="AT267" s="422">
        <v>1016009195</v>
      </c>
      <c r="AU267" s="62"/>
      <c r="AV267" s="422" t="s">
        <v>3859</v>
      </c>
      <c r="AW267" s="422">
        <v>3004173</v>
      </c>
      <c r="AX267" s="422" t="s">
        <v>3860</v>
      </c>
      <c r="AY267" s="420">
        <v>44754</v>
      </c>
      <c r="AZ267" s="167">
        <v>27924876</v>
      </c>
      <c r="BA267" s="77"/>
      <c r="BB267" s="3" t="s">
        <v>3795</v>
      </c>
      <c r="BC267" s="3">
        <v>1</v>
      </c>
      <c r="BD267" s="3"/>
      <c r="BE267" s="79">
        <f t="shared" si="26"/>
        <v>30</v>
      </c>
      <c r="BF267" s="96" t="s">
        <v>1410</v>
      </c>
      <c r="BG267" s="92" t="s">
        <v>3861</v>
      </c>
      <c r="BH267" s="3"/>
      <c r="BI267" s="3">
        <v>684</v>
      </c>
      <c r="BJ267" s="167">
        <v>44755</v>
      </c>
      <c r="BK267" s="99">
        <v>27924876</v>
      </c>
      <c r="BL267" s="99"/>
      <c r="BM267" s="99"/>
      <c r="BN267" s="99"/>
      <c r="BO267" s="99"/>
      <c r="BP267" s="99"/>
      <c r="BQ267" s="99"/>
      <c r="BR267" s="423" t="s">
        <v>3862</v>
      </c>
      <c r="BS267" s="429">
        <v>45007</v>
      </c>
      <c r="BT267" s="430">
        <v>44759</v>
      </c>
      <c r="BU267" s="101">
        <v>44756</v>
      </c>
      <c r="BV267" s="101">
        <v>44786</v>
      </c>
      <c r="BW267" s="99"/>
      <c r="BX267" s="167"/>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101"/>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0">
        <f t="shared" si="27"/>
        <v>27924876</v>
      </c>
      <c r="FE267" s="89"/>
      <c r="FF267" s="56"/>
      <c r="FG267" s="99"/>
      <c r="FH267" s="99"/>
      <c r="FI267" s="102"/>
      <c r="FJ267" s="92" t="s">
        <v>1702</v>
      </c>
    </row>
    <row r="268" spans="1:166" ht="18.75" customHeight="1">
      <c r="A268" s="55">
        <v>73306</v>
      </c>
      <c r="B268" s="55"/>
      <c r="C268" s="92" t="s">
        <v>3743</v>
      </c>
      <c r="D268" s="103" t="s">
        <v>3863</v>
      </c>
      <c r="E268" s="103"/>
      <c r="F268" s="3">
        <v>270</v>
      </c>
      <c r="G268" s="53"/>
      <c r="H268" s="419"/>
      <c r="I268" s="99" t="s">
        <v>2506</v>
      </c>
      <c r="J268" s="323" t="s">
        <v>3864</v>
      </c>
      <c r="K268" s="323"/>
      <c r="L268" s="104"/>
      <c r="M268" s="92" t="s">
        <v>3746</v>
      </c>
      <c r="N268" s="57"/>
      <c r="O268" s="66">
        <v>534</v>
      </c>
      <c r="P268" s="57" t="s">
        <v>3865</v>
      </c>
      <c r="Q268" s="164">
        <v>25000000</v>
      </c>
      <c r="R268" s="412" t="s">
        <v>3866</v>
      </c>
      <c r="S268" s="104"/>
      <c r="T268" s="63"/>
      <c r="U268" s="57"/>
      <c r="V268" s="57"/>
      <c r="W268" s="57"/>
      <c r="X268" s="164"/>
      <c r="Y268" s="164"/>
      <c r="Z268" s="164"/>
      <c r="AA268" s="164"/>
      <c r="AB268" s="164"/>
      <c r="AC268" s="63"/>
      <c r="AD268" s="57"/>
      <c r="AE268" s="57"/>
      <c r="AF268" s="383"/>
      <c r="AG268" s="57"/>
      <c r="AH268" s="65">
        <f t="shared" si="25"/>
        <v>25000000</v>
      </c>
      <c r="AI268" s="431" t="s">
        <v>3867</v>
      </c>
      <c r="AJ268" s="92" t="s">
        <v>1704</v>
      </c>
      <c r="AK268" s="68" t="s">
        <v>1707</v>
      </c>
      <c r="AL268" s="414" t="s">
        <v>1036</v>
      </c>
      <c r="AM268" s="92">
        <v>800250589</v>
      </c>
      <c r="AN268" s="66"/>
      <c r="AO268" s="66"/>
      <c r="AP268" s="94"/>
      <c r="AQ268" s="72"/>
      <c r="AR268" s="421" t="s">
        <v>1710</v>
      </c>
      <c r="AS268" s="66" t="s">
        <v>3868</v>
      </c>
      <c r="AT268" s="422">
        <v>19085376</v>
      </c>
      <c r="AU268" s="62"/>
      <c r="AV268" s="422" t="s">
        <v>3869</v>
      </c>
      <c r="AW268" s="422">
        <v>3424183</v>
      </c>
      <c r="AX268" s="422" t="s">
        <v>3870</v>
      </c>
      <c r="AY268" s="420">
        <v>44755</v>
      </c>
      <c r="AZ268" s="167">
        <v>25000000</v>
      </c>
      <c r="BA268" s="77"/>
      <c r="BB268" s="3" t="s">
        <v>3871</v>
      </c>
      <c r="BC268" s="3">
        <v>7</v>
      </c>
      <c r="BD268" s="3"/>
      <c r="BE268" s="79">
        <f t="shared" si="26"/>
        <v>210</v>
      </c>
      <c r="BF268" s="271" t="s">
        <v>518</v>
      </c>
      <c r="BG268" s="92" t="s">
        <v>3872</v>
      </c>
      <c r="BH268" s="3"/>
      <c r="BI268" s="3">
        <v>689</v>
      </c>
      <c r="BJ268" s="167">
        <v>44755</v>
      </c>
      <c r="BK268" s="99">
        <v>25000000</v>
      </c>
      <c r="BL268" s="99"/>
      <c r="BM268" s="99"/>
      <c r="BN268" s="99"/>
      <c r="BO268" s="99"/>
      <c r="BP268" s="99"/>
      <c r="BQ268" s="99"/>
      <c r="BR268" s="423" t="s">
        <v>3873</v>
      </c>
      <c r="BS268" s="423" t="s">
        <v>3874</v>
      </c>
      <c r="BT268" s="416">
        <v>44757</v>
      </c>
      <c r="BU268" s="416">
        <v>44757</v>
      </c>
      <c r="BV268" s="101">
        <v>44971</v>
      </c>
      <c r="BW268" s="99"/>
      <c r="BX268" s="167"/>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101"/>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0">
        <f t="shared" si="27"/>
        <v>25000000</v>
      </c>
      <c r="FE268" s="89"/>
      <c r="FF268" s="56"/>
      <c r="FG268" s="99"/>
      <c r="FH268" s="99"/>
      <c r="FI268" s="102"/>
      <c r="FJ268" s="92" t="s">
        <v>1709</v>
      </c>
    </row>
    <row r="269" spans="1:166" ht="16" thickBot="1">
      <c r="A269" s="55">
        <v>73870</v>
      </c>
      <c r="B269" s="55"/>
      <c r="C269" s="92" t="s">
        <v>3743</v>
      </c>
      <c r="D269" s="103" t="s">
        <v>3875</v>
      </c>
      <c r="E269" s="103"/>
      <c r="F269" s="3">
        <v>271</v>
      </c>
      <c r="G269" s="53"/>
      <c r="H269" s="419"/>
      <c r="I269" s="99" t="s">
        <v>2006</v>
      </c>
      <c r="J269" s="103" t="s">
        <v>3876</v>
      </c>
      <c r="K269" s="103"/>
      <c r="L269" s="104"/>
      <c r="M269" s="92" t="s">
        <v>1699</v>
      </c>
      <c r="N269" s="57"/>
      <c r="O269" s="66">
        <v>553</v>
      </c>
      <c r="P269" s="94">
        <v>44742</v>
      </c>
      <c r="Q269" s="164">
        <v>15970638</v>
      </c>
      <c r="R269" s="412" t="s">
        <v>3877</v>
      </c>
      <c r="S269" s="104"/>
      <c r="T269" s="63"/>
      <c r="U269" s="57"/>
      <c r="V269" s="57"/>
      <c r="W269" s="57"/>
      <c r="X269" s="164"/>
      <c r="Y269" s="164"/>
      <c r="Z269" s="164"/>
      <c r="AA269" s="164"/>
      <c r="AB269" s="164"/>
      <c r="AC269" s="63"/>
      <c r="AD269" s="57"/>
      <c r="AE269" s="57"/>
      <c r="AF269" s="383"/>
      <c r="AG269" s="57"/>
      <c r="AH269" s="65">
        <f t="shared" si="25"/>
        <v>15970638</v>
      </c>
      <c r="AI269" s="413" t="s">
        <v>3787</v>
      </c>
      <c r="AJ269" s="92" t="s">
        <v>1711</v>
      </c>
      <c r="AK269" s="68" t="s">
        <v>1714</v>
      </c>
      <c r="AL269" s="414" t="s">
        <v>1036</v>
      </c>
      <c r="AM269" s="92">
        <v>890935855</v>
      </c>
      <c r="AN269" s="66"/>
      <c r="AO269" s="66"/>
      <c r="AP269" s="94"/>
      <c r="AQ269" s="72"/>
      <c r="AR269" s="421" t="s">
        <v>1717</v>
      </c>
      <c r="AS269" s="66" t="s">
        <v>3868</v>
      </c>
      <c r="AT269" s="432">
        <v>43154985</v>
      </c>
      <c r="AU269" s="62"/>
      <c r="AV269" s="422" t="s">
        <v>3878</v>
      </c>
      <c r="AW269" s="422">
        <v>4488522</v>
      </c>
      <c r="AX269" s="422" t="s">
        <v>3879</v>
      </c>
      <c r="AY269" s="420">
        <v>44754</v>
      </c>
      <c r="AZ269" s="167">
        <v>15763020</v>
      </c>
      <c r="BA269" s="77"/>
      <c r="BB269" s="3" t="s">
        <v>3880</v>
      </c>
      <c r="BC269" s="3">
        <v>1</v>
      </c>
      <c r="BD269" s="3"/>
      <c r="BE269" s="79">
        <f t="shared" si="26"/>
        <v>30</v>
      </c>
      <c r="BF269" s="271" t="s">
        <v>3881</v>
      </c>
      <c r="BG269" s="92" t="s">
        <v>3882</v>
      </c>
      <c r="BH269" s="3"/>
      <c r="BI269" s="3">
        <v>688</v>
      </c>
      <c r="BJ269" s="167">
        <v>44755</v>
      </c>
      <c r="BK269" s="92">
        <v>15763020</v>
      </c>
      <c r="BL269" s="99"/>
      <c r="BM269" s="99"/>
      <c r="BN269" s="99"/>
      <c r="BO269" s="99"/>
      <c r="BP269" s="99"/>
      <c r="BQ269" s="99"/>
      <c r="BR269" s="423" t="s">
        <v>3883</v>
      </c>
      <c r="BS269" s="423" t="s">
        <v>3884</v>
      </c>
      <c r="BT269" s="416">
        <v>44756</v>
      </c>
      <c r="BU269" s="101">
        <v>44756</v>
      </c>
      <c r="BV269" s="101">
        <v>44786</v>
      </c>
      <c r="BW269" s="99"/>
      <c r="BX269" s="167"/>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101"/>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0">
        <f t="shared" si="27"/>
        <v>15763020</v>
      </c>
      <c r="FE269" s="89"/>
      <c r="FF269" s="56"/>
      <c r="FG269" s="99"/>
      <c r="FH269" s="99"/>
      <c r="FI269" s="102"/>
      <c r="FJ269" s="92" t="s">
        <v>1716</v>
      </c>
    </row>
    <row r="270" spans="1:166" ht="16" thickBot="1">
      <c r="A270" s="55">
        <v>73799</v>
      </c>
      <c r="B270" s="55" t="s">
        <v>2002</v>
      </c>
      <c r="C270" s="92" t="s">
        <v>3831</v>
      </c>
      <c r="D270" s="103" t="s">
        <v>3885</v>
      </c>
      <c r="E270" s="103"/>
      <c r="F270" s="3">
        <v>272</v>
      </c>
      <c r="G270" s="53"/>
      <c r="H270" s="419"/>
      <c r="I270" s="99" t="s">
        <v>2006</v>
      </c>
      <c r="J270" s="323" t="s">
        <v>3886</v>
      </c>
      <c r="K270" s="323"/>
      <c r="L270" s="104"/>
      <c r="M270" s="92" t="s">
        <v>3887</v>
      </c>
      <c r="N270" s="57" t="s">
        <v>3888</v>
      </c>
      <c r="O270" s="66">
        <v>551</v>
      </c>
      <c r="P270" s="94">
        <v>44741</v>
      </c>
      <c r="Q270" s="164">
        <v>360763949</v>
      </c>
      <c r="R270" s="412" t="s">
        <v>2098</v>
      </c>
      <c r="S270" s="104"/>
      <c r="T270" s="63">
        <v>552</v>
      </c>
      <c r="U270" s="94">
        <v>44741</v>
      </c>
      <c r="V270" s="57">
        <v>188987576</v>
      </c>
      <c r="W270" s="57" t="s">
        <v>3889</v>
      </c>
      <c r="X270" s="164"/>
      <c r="Y270" s="164"/>
      <c r="Z270" s="164"/>
      <c r="AA270" s="164"/>
      <c r="AB270" s="164"/>
      <c r="AC270" s="63"/>
      <c r="AD270" s="57"/>
      <c r="AE270" s="57"/>
      <c r="AF270" s="383"/>
      <c r="AG270" s="57"/>
      <c r="AH270" s="65">
        <f t="shared" si="25"/>
        <v>549751525</v>
      </c>
      <c r="AI270" s="413" t="s">
        <v>3890</v>
      </c>
      <c r="AJ270" s="92"/>
      <c r="AK270" s="433" t="s">
        <v>3891</v>
      </c>
      <c r="AL270" s="414" t="s">
        <v>3892</v>
      </c>
      <c r="AM270" s="433">
        <v>900413030</v>
      </c>
      <c r="AN270" s="66"/>
      <c r="AO270" s="66"/>
      <c r="AP270" s="94"/>
      <c r="AQ270" s="72"/>
      <c r="AR270" s="434" t="s">
        <v>3893</v>
      </c>
      <c r="AS270" s="66" t="s">
        <v>3868</v>
      </c>
      <c r="AT270" s="433">
        <v>52965096</v>
      </c>
      <c r="AU270" s="62"/>
      <c r="AV270" s="435" t="s">
        <v>3894</v>
      </c>
      <c r="AW270" s="66">
        <v>3795750</v>
      </c>
      <c r="AX270" s="436" t="s">
        <v>3895</v>
      </c>
      <c r="AY270" s="437" t="s">
        <v>3896</v>
      </c>
      <c r="AZ270" s="438">
        <v>549751525</v>
      </c>
      <c r="BA270" s="77"/>
      <c r="BB270" s="3" t="s">
        <v>3897</v>
      </c>
      <c r="BC270" s="3"/>
      <c r="BD270" s="3">
        <v>415</v>
      </c>
      <c r="BE270" s="79">
        <f t="shared" si="26"/>
        <v>415</v>
      </c>
      <c r="BF270" s="96"/>
      <c r="BG270" s="112"/>
      <c r="BH270" s="3"/>
      <c r="BI270" s="3">
        <v>685</v>
      </c>
      <c r="BJ270" s="167">
        <v>44755</v>
      </c>
      <c r="BK270" s="99">
        <v>315183766</v>
      </c>
      <c r="BL270" s="99">
        <v>686</v>
      </c>
      <c r="BM270" s="101">
        <v>44755</v>
      </c>
      <c r="BN270" s="99">
        <v>45570183</v>
      </c>
      <c r="BO270" s="99">
        <v>687</v>
      </c>
      <c r="BP270" s="101">
        <v>44755</v>
      </c>
      <c r="BQ270" s="99">
        <v>188987576</v>
      </c>
      <c r="BR270" s="115"/>
      <c r="BS270" s="89"/>
      <c r="BT270" s="416"/>
      <c r="BU270" s="101">
        <v>44761</v>
      </c>
      <c r="BV270" s="101">
        <v>45169</v>
      </c>
      <c r="BW270" s="99"/>
      <c r="BX270" s="167"/>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101"/>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0">
        <f t="shared" si="27"/>
        <v>549751525</v>
      </c>
      <c r="FE270" s="89"/>
      <c r="FF270" s="56"/>
      <c r="FG270" s="99"/>
      <c r="FH270" s="99"/>
      <c r="FI270" s="102"/>
      <c r="FJ270" s="439" t="s">
        <v>3898</v>
      </c>
    </row>
    <row r="271" spans="1:166" ht="15">
      <c r="A271" s="55">
        <v>74004</v>
      </c>
      <c r="B271" s="55"/>
      <c r="C271" s="92" t="s">
        <v>3831</v>
      </c>
      <c r="D271" s="103" t="s">
        <v>3899</v>
      </c>
      <c r="E271" s="103"/>
      <c r="F271" s="3">
        <v>273</v>
      </c>
      <c r="G271" s="53"/>
      <c r="H271" s="419"/>
      <c r="I271" s="99" t="s">
        <v>2006</v>
      </c>
      <c r="J271" s="103" t="s">
        <v>3900</v>
      </c>
      <c r="K271" s="103"/>
      <c r="L271" s="104"/>
      <c r="M271" s="92" t="s">
        <v>3746</v>
      </c>
      <c r="N271" s="57"/>
      <c r="O271" s="66">
        <v>561</v>
      </c>
      <c r="P271" s="94">
        <v>44725</v>
      </c>
      <c r="Q271" s="164">
        <v>13750000</v>
      </c>
      <c r="R271" s="412" t="s">
        <v>3901</v>
      </c>
      <c r="S271" s="104"/>
      <c r="T271" s="63"/>
      <c r="U271" s="57"/>
      <c r="V271" s="57"/>
      <c r="W271" s="57"/>
      <c r="X271" s="164"/>
      <c r="Y271" s="164"/>
      <c r="Z271" s="164"/>
      <c r="AA271" s="164"/>
      <c r="AB271" s="164"/>
      <c r="AC271" s="63"/>
      <c r="AD271" s="57"/>
      <c r="AE271" s="57"/>
      <c r="AF271" s="383"/>
      <c r="AG271" s="57"/>
      <c r="AH271" s="65">
        <f t="shared" si="25"/>
        <v>13750000</v>
      </c>
      <c r="AI271" s="413" t="s">
        <v>2030</v>
      </c>
      <c r="AJ271" s="92" t="s">
        <v>1719</v>
      </c>
      <c r="AK271" s="68" t="s">
        <v>3902</v>
      </c>
      <c r="AL271" s="414" t="s">
        <v>2017</v>
      </c>
      <c r="AM271" s="92">
        <v>1018438428</v>
      </c>
      <c r="AN271" s="66"/>
      <c r="AO271" s="66"/>
      <c r="AP271" s="427">
        <v>33160</v>
      </c>
      <c r="AQ271" s="72"/>
      <c r="AR271" s="62"/>
      <c r="AS271" s="66"/>
      <c r="AT271" s="57"/>
      <c r="AU271" s="428" t="s">
        <v>3903</v>
      </c>
      <c r="AV271" s="422" t="s">
        <v>3904</v>
      </c>
      <c r="AW271" s="422">
        <v>2616782</v>
      </c>
      <c r="AX271" s="428" t="s">
        <v>3905</v>
      </c>
      <c r="AY271" s="420">
        <v>44767</v>
      </c>
      <c r="AZ271" s="167">
        <v>13750000</v>
      </c>
      <c r="BA271" s="77">
        <f>+AZ271/5</f>
        <v>2750000</v>
      </c>
      <c r="BB271" s="3" t="s">
        <v>3906</v>
      </c>
      <c r="BC271" s="3">
        <v>5</v>
      </c>
      <c r="BD271" s="3"/>
      <c r="BE271" s="79">
        <f t="shared" si="26"/>
        <v>150</v>
      </c>
      <c r="BF271" s="271" t="s">
        <v>3611</v>
      </c>
      <c r="BG271" s="92" t="s">
        <v>3907</v>
      </c>
      <c r="BH271" s="3"/>
      <c r="BI271" s="3">
        <v>702</v>
      </c>
      <c r="BJ271" s="167">
        <v>44768</v>
      </c>
      <c r="BK271" s="99">
        <v>13750000</v>
      </c>
      <c r="BL271" s="99"/>
      <c r="BM271" s="99"/>
      <c r="BN271" s="99"/>
      <c r="BO271" s="99"/>
      <c r="BP271" s="99"/>
      <c r="BQ271" s="99"/>
      <c r="BR271" s="423" t="s">
        <v>3908</v>
      </c>
      <c r="BS271" s="429">
        <v>45113</v>
      </c>
      <c r="BT271" s="416">
        <v>44769</v>
      </c>
      <c r="BU271" s="101">
        <v>44769</v>
      </c>
      <c r="BV271" s="101">
        <v>44921</v>
      </c>
      <c r="BW271" s="99"/>
      <c r="BX271" s="167"/>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101"/>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0">
        <f t="shared" si="27"/>
        <v>13750000</v>
      </c>
      <c r="FE271" s="89"/>
      <c r="FF271" s="56"/>
      <c r="FG271" s="99"/>
      <c r="FH271" s="99"/>
      <c r="FI271" s="102"/>
      <c r="FJ271" s="92" t="s">
        <v>1723</v>
      </c>
    </row>
    <row r="272" spans="1:166" s="475" customFormat="1" ht="15">
      <c r="A272" s="440">
        <v>74852</v>
      </c>
      <c r="B272" s="440"/>
      <c r="C272" s="441" t="s">
        <v>3831</v>
      </c>
      <c r="D272" s="442" t="s">
        <v>3909</v>
      </c>
      <c r="E272" s="442"/>
      <c r="F272" s="443">
        <v>274</v>
      </c>
      <c r="G272" s="444"/>
      <c r="H272" s="445"/>
      <c r="I272" s="446" t="s">
        <v>2006</v>
      </c>
      <c r="J272" s="442" t="s">
        <v>3910</v>
      </c>
      <c r="K272" s="442"/>
      <c r="L272" s="447"/>
      <c r="M272" s="441" t="s">
        <v>3746</v>
      </c>
      <c r="N272" s="448"/>
      <c r="O272" s="449">
        <v>585</v>
      </c>
      <c r="P272" s="450">
        <v>44781</v>
      </c>
      <c r="Q272" s="451">
        <v>13750000</v>
      </c>
      <c r="R272" s="452" t="s">
        <v>2012</v>
      </c>
      <c r="S272" s="452" t="s">
        <v>2013</v>
      </c>
      <c r="T272" s="453"/>
      <c r="U272" s="448"/>
      <c r="V272" s="448"/>
      <c r="W272" s="448"/>
      <c r="X272" s="454"/>
      <c r="Y272" s="454"/>
      <c r="Z272" s="454"/>
      <c r="AA272" s="454"/>
      <c r="AB272" s="454"/>
      <c r="AC272" s="453"/>
      <c r="AD272" s="448"/>
      <c r="AE272" s="448"/>
      <c r="AF272" s="448"/>
      <c r="AG272" s="448"/>
      <c r="AH272" s="455">
        <f t="shared" si="25"/>
        <v>13750000</v>
      </c>
      <c r="AI272" s="456" t="s">
        <v>2030</v>
      </c>
      <c r="AJ272" s="441" t="s">
        <v>1724</v>
      </c>
      <c r="AK272" s="457" t="s">
        <v>3911</v>
      </c>
      <c r="AL272" s="458" t="s">
        <v>2017</v>
      </c>
      <c r="AM272" s="441">
        <v>80723323</v>
      </c>
      <c r="AN272" s="449"/>
      <c r="AO272" s="449" t="s">
        <v>2018</v>
      </c>
      <c r="AP272" s="459">
        <v>29987</v>
      </c>
      <c r="AQ272" s="460"/>
      <c r="AR272" s="461"/>
      <c r="AS272" s="449"/>
      <c r="AT272" s="448"/>
      <c r="AU272" s="461" t="s">
        <v>2031</v>
      </c>
      <c r="AV272" s="441" t="s">
        <v>3912</v>
      </c>
      <c r="AW272" s="441">
        <v>3204940393</v>
      </c>
      <c r="AX272" s="462" t="s">
        <v>3913</v>
      </c>
      <c r="AY272" s="463">
        <v>44783</v>
      </c>
      <c r="AZ272" s="464">
        <v>13750000</v>
      </c>
      <c r="BA272" s="465">
        <f>+AZ272/5</f>
        <v>2750000</v>
      </c>
      <c r="BB272" s="443" t="s">
        <v>3914</v>
      </c>
      <c r="BC272" s="443">
        <v>5</v>
      </c>
      <c r="BD272" s="443"/>
      <c r="BE272" s="466">
        <f t="shared" si="26"/>
        <v>150</v>
      </c>
      <c r="BF272" s="467" t="s">
        <v>531</v>
      </c>
      <c r="BG272" s="441" t="s">
        <v>3915</v>
      </c>
      <c r="BH272" s="443"/>
      <c r="BI272" s="443">
        <v>721</v>
      </c>
      <c r="BJ272" s="464">
        <v>44783</v>
      </c>
      <c r="BK272" s="446">
        <v>13750000</v>
      </c>
      <c r="BL272" s="446"/>
      <c r="BM272" s="446"/>
      <c r="BN272" s="446"/>
      <c r="BO272" s="446"/>
      <c r="BP272" s="446"/>
      <c r="BQ272" s="446"/>
      <c r="BR272" s="441" t="s">
        <v>3916</v>
      </c>
      <c r="BS272" s="468">
        <v>45127</v>
      </c>
      <c r="BT272" s="469">
        <v>44784</v>
      </c>
      <c r="BU272" s="470">
        <v>44784</v>
      </c>
      <c r="BV272" s="470">
        <v>44936</v>
      </c>
      <c r="BW272" s="446"/>
      <c r="BX272" s="464"/>
      <c r="BY272" s="446"/>
      <c r="BZ272" s="446"/>
      <c r="CA272" s="446"/>
      <c r="CB272" s="446"/>
      <c r="CC272" s="446"/>
      <c r="CD272" s="446"/>
      <c r="CE272" s="446"/>
      <c r="CF272" s="446"/>
      <c r="CG272" s="446"/>
      <c r="CH272" s="446"/>
      <c r="CI272" s="446"/>
      <c r="CJ272" s="446"/>
      <c r="CK272" s="446"/>
      <c r="CL272" s="446"/>
      <c r="CM272" s="446"/>
      <c r="CN272" s="446"/>
      <c r="CO272" s="446"/>
      <c r="CP272" s="446"/>
      <c r="CQ272" s="446"/>
      <c r="CR272" s="446"/>
      <c r="CS272" s="446"/>
      <c r="CT272" s="446"/>
      <c r="CU272" s="446"/>
      <c r="CV272" s="446"/>
      <c r="CW272" s="446"/>
      <c r="CX272" s="446"/>
      <c r="CY272" s="446"/>
      <c r="CZ272" s="446"/>
      <c r="DA272" s="446"/>
      <c r="DB272" s="446"/>
      <c r="DC272" s="446"/>
      <c r="DD272" s="446"/>
      <c r="DE272" s="446"/>
      <c r="DF272" s="446"/>
      <c r="DG272" s="446"/>
      <c r="DH272" s="446"/>
      <c r="DI272" s="446"/>
      <c r="DJ272" s="446"/>
      <c r="DK272" s="446"/>
      <c r="DL272" s="446"/>
      <c r="DM272" s="446"/>
      <c r="DN272" s="446"/>
      <c r="DO272" s="446"/>
      <c r="DP272" s="446"/>
      <c r="DQ272" s="446"/>
      <c r="DR272" s="446"/>
      <c r="DS272" s="446"/>
      <c r="DT272" s="446"/>
      <c r="DU272" s="446"/>
      <c r="DV272" s="446"/>
      <c r="DW272" s="470"/>
      <c r="DX272" s="446"/>
      <c r="DY272" s="446"/>
      <c r="DZ272" s="446"/>
      <c r="EA272" s="446"/>
      <c r="EB272" s="446"/>
      <c r="EC272" s="446"/>
      <c r="ED272" s="446"/>
      <c r="EE272" s="446"/>
      <c r="EF272" s="446"/>
      <c r="EG272" s="446"/>
      <c r="EH272" s="446"/>
      <c r="EI272" s="446"/>
      <c r="EJ272" s="446"/>
      <c r="EK272" s="446"/>
      <c r="EL272" s="446"/>
      <c r="EM272" s="446"/>
      <c r="EN272" s="446"/>
      <c r="EO272" s="446"/>
      <c r="EP272" s="446"/>
      <c r="EQ272" s="446"/>
      <c r="ER272" s="446"/>
      <c r="ES272" s="446"/>
      <c r="ET272" s="446"/>
      <c r="EU272" s="446"/>
      <c r="EV272" s="446"/>
      <c r="EW272" s="446"/>
      <c r="EX272" s="446"/>
      <c r="EY272" s="446"/>
      <c r="EZ272" s="446"/>
      <c r="FA272" s="446"/>
      <c r="FB272" s="446"/>
      <c r="FC272" s="446"/>
      <c r="FD272" s="471">
        <f t="shared" si="27"/>
        <v>13750000</v>
      </c>
      <c r="FE272" s="472"/>
      <c r="FF272" s="473"/>
      <c r="FG272" s="446"/>
      <c r="FH272" s="446"/>
      <c r="FI272" s="474"/>
      <c r="FJ272" s="441" t="s">
        <v>1728</v>
      </c>
    </row>
    <row r="273" spans="1:166" ht="15">
      <c r="A273" s="55">
        <v>74193</v>
      </c>
      <c r="B273" s="55"/>
      <c r="C273" s="92" t="s">
        <v>3831</v>
      </c>
      <c r="D273" s="103" t="s">
        <v>3917</v>
      </c>
      <c r="E273" s="103"/>
      <c r="F273" s="3">
        <v>275</v>
      </c>
      <c r="G273" s="53"/>
      <c r="H273" s="419"/>
      <c r="I273" s="99" t="s">
        <v>2006</v>
      </c>
      <c r="J273" s="103" t="s">
        <v>1731</v>
      </c>
      <c r="K273" s="103"/>
      <c r="L273" s="104"/>
      <c r="M273" s="92" t="s">
        <v>3746</v>
      </c>
      <c r="N273" s="57"/>
      <c r="O273" s="66">
        <v>571</v>
      </c>
      <c r="P273" s="450">
        <v>44781</v>
      </c>
      <c r="Q273" s="451">
        <v>13750000</v>
      </c>
      <c r="R273" s="452" t="s">
        <v>2012</v>
      </c>
      <c r="S273" s="452" t="s">
        <v>2013</v>
      </c>
      <c r="T273" s="63"/>
      <c r="U273" s="57"/>
      <c r="V273" s="57"/>
      <c r="W273" s="57"/>
      <c r="X273" s="164"/>
      <c r="Y273" s="164"/>
      <c r="Z273" s="164"/>
      <c r="AA273" s="164"/>
      <c r="AB273" s="164"/>
      <c r="AC273" s="63"/>
      <c r="AD273" s="57"/>
      <c r="AE273" s="57"/>
      <c r="AF273" s="383"/>
      <c r="AG273" s="57"/>
      <c r="AH273" s="65">
        <f t="shared" si="25"/>
        <v>13750000</v>
      </c>
      <c r="AI273" s="413" t="s">
        <v>2150</v>
      </c>
      <c r="AJ273" s="92" t="s">
        <v>1729</v>
      </c>
      <c r="AK273" s="68" t="s">
        <v>3918</v>
      </c>
      <c r="AL273" s="414" t="s">
        <v>2017</v>
      </c>
      <c r="AM273" s="92">
        <v>1019071630</v>
      </c>
      <c r="AN273" s="66"/>
      <c r="AO273" s="66" t="s">
        <v>2018</v>
      </c>
      <c r="AP273" s="94">
        <v>33745</v>
      </c>
      <c r="AQ273" s="72"/>
      <c r="AR273" s="62"/>
      <c r="AS273" s="66"/>
      <c r="AT273" s="57"/>
      <c r="AU273" s="62" t="s">
        <v>2031</v>
      </c>
      <c r="AV273" s="422" t="s">
        <v>3919</v>
      </c>
      <c r="AW273" s="66">
        <v>3508817268</v>
      </c>
      <c r="AX273" s="422" t="s">
        <v>3920</v>
      </c>
      <c r="AY273" s="420">
        <v>44767</v>
      </c>
      <c r="AZ273" s="167">
        <v>27500000</v>
      </c>
      <c r="BA273" s="77">
        <f>+AZ273/5</f>
        <v>5500000</v>
      </c>
      <c r="BB273" s="3" t="s">
        <v>3914</v>
      </c>
      <c r="BC273" s="3">
        <v>5</v>
      </c>
      <c r="BD273" s="3"/>
      <c r="BE273" s="79">
        <f t="shared" si="26"/>
        <v>150</v>
      </c>
      <c r="BF273" s="271" t="s">
        <v>3921</v>
      </c>
      <c r="BG273" s="92" t="s">
        <v>3922</v>
      </c>
      <c r="BH273" s="3"/>
      <c r="BI273" s="3">
        <v>703</v>
      </c>
      <c r="BJ273" s="167">
        <v>44768</v>
      </c>
      <c r="BK273" s="99">
        <v>27500000</v>
      </c>
      <c r="BL273" s="99"/>
      <c r="BM273" s="99"/>
      <c r="BN273" s="99"/>
      <c r="BO273" s="99"/>
      <c r="BP273" s="99"/>
      <c r="BQ273" s="99"/>
      <c r="BR273" s="423" t="s">
        <v>3923</v>
      </c>
      <c r="BS273" s="429">
        <v>45107</v>
      </c>
      <c r="BT273" s="429">
        <v>44768</v>
      </c>
      <c r="BU273" s="101">
        <v>44769</v>
      </c>
      <c r="BV273" s="101">
        <v>44921</v>
      </c>
      <c r="BW273" s="99"/>
      <c r="BX273" s="167"/>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101"/>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0">
        <f t="shared" si="27"/>
        <v>27500000</v>
      </c>
      <c r="FE273" s="89"/>
      <c r="FF273" s="56"/>
      <c r="FG273" s="99"/>
      <c r="FH273" s="99"/>
      <c r="FI273" s="102"/>
      <c r="FJ273" s="92" t="s">
        <v>1736</v>
      </c>
    </row>
    <row r="274" spans="1:166" ht="15">
      <c r="A274" s="55">
        <v>74330</v>
      </c>
      <c r="B274" s="55"/>
      <c r="C274" s="92" t="s">
        <v>3831</v>
      </c>
      <c r="D274" s="103" t="s">
        <v>3924</v>
      </c>
      <c r="E274" s="103"/>
      <c r="F274" s="3">
        <v>276</v>
      </c>
      <c r="G274" s="53"/>
      <c r="H274" s="419"/>
      <c r="I274" s="99" t="s">
        <v>2006</v>
      </c>
      <c r="J274" s="323" t="s">
        <v>1739</v>
      </c>
      <c r="K274" s="323"/>
      <c r="L274" s="104"/>
      <c r="M274" s="92" t="s">
        <v>3746</v>
      </c>
      <c r="N274" s="57"/>
      <c r="O274" s="66">
        <v>572</v>
      </c>
      <c r="P274" s="450">
        <v>44767</v>
      </c>
      <c r="Q274" s="451">
        <v>22750000</v>
      </c>
      <c r="R274" s="452" t="s">
        <v>2012</v>
      </c>
      <c r="S274" s="104"/>
      <c r="T274" s="63"/>
      <c r="U274" s="57"/>
      <c r="V274" s="57"/>
      <c r="W274" s="57"/>
      <c r="X274" s="164"/>
      <c r="Y274" s="164"/>
      <c r="Z274" s="164"/>
      <c r="AA274" s="164"/>
      <c r="AB274" s="164"/>
      <c r="AC274" s="63"/>
      <c r="AD274" s="57"/>
      <c r="AE274" s="57"/>
      <c r="AF274" s="383"/>
      <c r="AG274" s="57"/>
      <c r="AH274" s="65">
        <f t="shared" si="25"/>
        <v>22750000</v>
      </c>
      <c r="AI274" s="413" t="s">
        <v>2015</v>
      </c>
      <c r="AJ274" s="92" t="s">
        <v>1737</v>
      </c>
      <c r="AK274" s="68" t="s">
        <v>3925</v>
      </c>
      <c r="AL274" s="414" t="s">
        <v>2017</v>
      </c>
      <c r="AM274" s="92">
        <v>1032424211</v>
      </c>
      <c r="AN274" s="66"/>
      <c r="AO274" s="66" t="s">
        <v>2062</v>
      </c>
      <c r="AP274" s="476">
        <v>32318</v>
      </c>
      <c r="AQ274" s="72"/>
      <c r="AR274" s="62"/>
      <c r="AS274" s="66"/>
      <c r="AT274" s="57"/>
      <c r="AU274" s="62" t="s">
        <v>2356</v>
      </c>
      <c r="AV274" s="422" t="s">
        <v>3926</v>
      </c>
      <c r="AW274" s="422">
        <v>3125297568</v>
      </c>
      <c r="AX274" s="422" t="s">
        <v>3927</v>
      </c>
      <c r="AY274" s="420">
        <v>44767</v>
      </c>
      <c r="AZ274" s="167">
        <v>22750000</v>
      </c>
      <c r="BA274" s="77">
        <f>+AZ274/5</f>
        <v>4550000</v>
      </c>
      <c r="BB274" s="3" t="s">
        <v>3914</v>
      </c>
      <c r="BC274" s="3">
        <v>5</v>
      </c>
      <c r="BD274" s="3"/>
      <c r="BE274" s="79">
        <f t="shared" si="26"/>
        <v>150</v>
      </c>
      <c r="BF274" s="271" t="s">
        <v>2355</v>
      </c>
      <c r="BG274" s="92" t="s">
        <v>3928</v>
      </c>
      <c r="BH274" s="3"/>
      <c r="BI274" s="3">
        <v>701</v>
      </c>
      <c r="BJ274" s="167">
        <v>44768</v>
      </c>
      <c r="BK274" s="99">
        <v>22750000</v>
      </c>
      <c r="BL274" s="99"/>
      <c r="BM274" s="99"/>
      <c r="BN274" s="99"/>
      <c r="BO274" s="99"/>
      <c r="BP274" s="99"/>
      <c r="BQ274" s="99"/>
      <c r="BR274" s="423" t="s">
        <v>3929</v>
      </c>
      <c r="BS274" s="429">
        <v>45112</v>
      </c>
      <c r="BT274" s="101">
        <v>44768</v>
      </c>
      <c r="BU274" s="101">
        <v>44768</v>
      </c>
      <c r="BV274" s="101">
        <v>44920</v>
      </c>
      <c r="BW274" s="99"/>
      <c r="BX274" s="167"/>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101"/>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0">
        <f t="shared" si="27"/>
        <v>22750000</v>
      </c>
      <c r="FE274" s="89"/>
      <c r="FF274" s="56"/>
      <c r="FG274" s="99"/>
      <c r="FH274" s="99"/>
      <c r="FI274" s="102"/>
      <c r="FJ274" s="92" t="s">
        <v>1742</v>
      </c>
    </row>
    <row r="275" spans="1:166" ht="15">
      <c r="A275" s="55">
        <v>75112</v>
      </c>
      <c r="B275" s="55"/>
      <c r="C275" s="92" t="s">
        <v>3831</v>
      </c>
      <c r="D275" s="103" t="s">
        <v>3930</v>
      </c>
      <c r="E275" s="103"/>
      <c r="F275" s="3">
        <v>277</v>
      </c>
      <c r="G275" s="53"/>
      <c r="H275" s="419"/>
      <c r="I275" s="99" t="s">
        <v>2006</v>
      </c>
      <c r="J275" s="92" t="s">
        <v>3931</v>
      </c>
      <c r="K275" s="103"/>
      <c r="L275" s="104"/>
      <c r="M275" s="92" t="s">
        <v>3746</v>
      </c>
      <c r="N275" s="57"/>
      <c r="O275" s="66">
        <v>584</v>
      </c>
      <c r="P275" s="450">
        <v>44778</v>
      </c>
      <c r="Q275" s="451">
        <v>20475000</v>
      </c>
      <c r="R275" s="452" t="s">
        <v>2171</v>
      </c>
      <c r="S275" s="104"/>
      <c r="T275" s="63"/>
      <c r="U275" s="57"/>
      <c r="V275" s="57"/>
      <c r="W275" s="57"/>
      <c r="X275" s="164"/>
      <c r="Y275" s="164"/>
      <c r="Z275" s="164"/>
      <c r="AA275" s="164"/>
      <c r="AB275" s="164"/>
      <c r="AC275" s="63"/>
      <c r="AD275" s="57"/>
      <c r="AE275" s="57"/>
      <c r="AF275" s="383"/>
      <c r="AG275" s="57"/>
      <c r="AH275" s="65">
        <f t="shared" si="25"/>
        <v>20475000</v>
      </c>
      <c r="AI275" s="413" t="s">
        <v>3932</v>
      </c>
      <c r="AJ275" s="92" t="s">
        <v>1743</v>
      </c>
      <c r="AK275" s="68" t="s">
        <v>1746</v>
      </c>
      <c r="AL275" s="414" t="s">
        <v>2017</v>
      </c>
      <c r="AM275" s="92">
        <v>1023937029</v>
      </c>
      <c r="AN275" s="66"/>
      <c r="AO275" s="66" t="s">
        <v>2018</v>
      </c>
      <c r="AP275" s="476">
        <v>34570</v>
      </c>
      <c r="AQ275" s="72"/>
      <c r="AR275" s="62"/>
      <c r="AS275" s="66"/>
      <c r="AT275" s="57"/>
      <c r="AU275" s="62" t="s">
        <v>2319</v>
      </c>
      <c r="AV275" s="62" t="s">
        <v>3933</v>
      </c>
      <c r="AW275" s="422">
        <v>3124844252</v>
      </c>
      <c r="AX275" s="422" t="s">
        <v>3934</v>
      </c>
      <c r="AY275" s="420">
        <v>44782</v>
      </c>
      <c r="AZ275" s="167">
        <v>20475000</v>
      </c>
      <c r="BA275" s="77">
        <v>4550000</v>
      </c>
      <c r="BB275" s="3" t="s">
        <v>3935</v>
      </c>
      <c r="BC275" s="3">
        <v>4</v>
      </c>
      <c r="BD275" s="3">
        <v>15</v>
      </c>
      <c r="BE275" s="79">
        <f t="shared" si="26"/>
        <v>135</v>
      </c>
      <c r="BF275" s="418" t="s">
        <v>3936</v>
      </c>
      <c r="BG275" s="112"/>
      <c r="BH275" s="3"/>
      <c r="BI275" s="3">
        <v>720</v>
      </c>
      <c r="BJ275" s="167">
        <v>44782</v>
      </c>
      <c r="BK275" s="99">
        <v>20475000</v>
      </c>
      <c r="BL275" s="99"/>
      <c r="BM275" s="99"/>
      <c r="BN275" s="99"/>
      <c r="BO275" s="99"/>
      <c r="BP275" s="99"/>
      <c r="BQ275" s="99"/>
      <c r="BR275" s="423" t="s">
        <v>3937</v>
      </c>
      <c r="BS275" s="429">
        <v>45104</v>
      </c>
      <c r="BT275" s="416">
        <v>44782</v>
      </c>
      <c r="BU275" s="101">
        <v>44783</v>
      </c>
      <c r="BV275" s="101">
        <v>44919</v>
      </c>
      <c r="BW275" s="99"/>
      <c r="BX275" s="167"/>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101"/>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0">
        <f t="shared" si="27"/>
        <v>20475000</v>
      </c>
      <c r="FE275" s="89"/>
      <c r="FF275" s="56"/>
      <c r="FG275" s="99"/>
      <c r="FH275" s="99"/>
      <c r="FI275" s="102"/>
      <c r="FJ275" s="92" t="s">
        <v>1749</v>
      </c>
    </row>
    <row r="276" spans="1:166" ht="15">
      <c r="A276" s="55">
        <v>74069</v>
      </c>
      <c r="B276" s="55"/>
      <c r="C276" s="92" t="s">
        <v>3831</v>
      </c>
      <c r="D276" s="103" t="s">
        <v>3938</v>
      </c>
      <c r="E276" s="103"/>
      <c r="F276" s="3">
        <v>278</v>
      </c>
      <c r="G276" s="53"/>
      <c r="H276" s="419"/>
      <c r="I276" s="99" t="s">
        <v>2006</v>
      </c>
      <c r="J276" s="92" t="s">
        <v>3939</v>
      </c>
      <c r="K276" s="323"/>
      <c r="L276" s="104"/>
      <c r="M276" s="92" t="s">
        <v>3746</v>
      </c>
      <c r="N276" s="57"/>
      <c r="O276" s="66">
        <v>570</v>
      </c>
      <c r="P276" s="450">
        <v>44778</v>
      </c>
      <c r="Q276" s="451">
        <v>20475000</v>
      </c>
      <c r="R276" s="452" t="s">
        <v>2171</v>
      </c>
      <c r="S276" s="104"/>
      <c r="T276" s="63"/>
      <c r="U276" s="57"/>
      <c r="V276" s="57"/>
      <c r="W276" s="57"/>
      <c r="X276" s="164"/>
      <c r="Y276" s="164"/>
      <c r="Z276" s="164"/>
      <c r="AA276" s="164"/>
      <c r="AB276" s="164"/>
      <c r="AC276" s="63"/>
      <c r="AD276" s="57"/>
      <c r="AE276" s="57"/>
      <c r="AF276" s="383"/>
      <c r="AG276" s="57"/>
      <c r="AH276" s="65">
        <f t="shared" si="25"/>
        <v>20475000</v>
      </c>
      <c r="AI276" s="413" t="s">
        <v>3750</v>
      </c>
      <c r="AJ276" s="92" t="s">
        <v>1750</v>
      </c>
      <c r="AK276" s="68" t="s">
        <v>3940</v>
      </c>
      <c r="AL276" s="414" t="s">
        <v>2017</v>
      </c>
      <c r="AM276" s="92">
        <v>52243716</v>
      </c>
      <c r="AN276" s="66"/>
      <c r="AO276" s="66" t="s">
        <v>2062</v>
      </c>
      <c r="AP276" s="476">
        <v>29020</v>
      </c>
      <c r="AQ276" s="72"/>
      <c r="AR276" s="62"/>
      <c r="AS276" s="66"/>
      <c r="AT276" s="57"/>
      <c r="AU276" s="62" t="s">
        <v>3941</v>
      </c>
      <c r="AV276" s="422" t="s">
        <v>3942</v>
      </c>
      <c r="AW276" s="422">
        <v>3162921353</v>
      </c>
      <c r="AX276" s="422" t="s">
        <v>3943</v>
      </c>
      <c r="AY276" s="420">
        <v>44767</v>
      </c>
      <c r="AZ276" s="167">
        <v>27500000</v>
      </c>
      <c r="BA276" s="77">
        <f>+AZ276/5</f>
        <v>5500000</v>
      </c>
      <c r="BB276" s="3" t="s">
        <v>3914</v>
      </c>
      <c r="BC276" s="3">
        <v>5</v>
      </c>
      <c r="BD276" s="3"/>
      <c r="BE276" s="79">
        <f t="shared" si="26"/>
        <v>150</v>
      </c>
      <c r="BF276" s="271" t="s">
        <v>3944</v>
      </c>
      <c r="BG276" s="92" t="s">
        <v>3945</v>
      </c>
      <c r="BH276" s="3"/>
      <c r="BI276" s="3">
        <v>700</v>
      </c>
      <c r="BJ276" s="167">
        <v>44768</v>
      </c>
      <c r="BK276" s="99">
        <v>27500000</v>
      </c>
      <c r="BL276" s="99"/>
      <c r="BM276" s="99"/>
      <c r="BN276" s="99"/>
      <c r="BO276" s="99"/>
      <c r="BP276" s="99"/>
      <c r="BQ276" s="99"/>
      <c r="BR276" s="423" t="s">
        <v>3946</v>
      </c>
      <c r="BS276" s="423" t="s">
        <v>3947</v>
      </c>
      <c r="BT276" s="429">
        <v>44768</v>
      </c>
      <c r="BU276" s="429">
        <v>44768</v>
      </c>
      <c r="BV276" s="101">
        <v>44920</v>
      </c>
      <c r="BW276" s="99"/>
      <c r="BX276" s="167"/>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101"/>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0">
        <f t="shared" si="27"/>
        <v>27500000</v>
      </c>
      <c r="FE276" s="89"/>
      <c r="FF276" s="56"/>
      <c r="FG276" s="99"/>
      <c r="FH276" s="99"/>
      <c r="FI276" s="102"/>
      <c r="FJ276" s="92" t="s">
        <v>1755</v>
      </c>
    </row>
    <row r="277" spans="1:166" ht="15">
      <c r="A277" s="55">
        <v>73731</v>
      </c>
      <c r="B277" s="55"/>
      <c r="C277" s="92" t="s">
        <v>3831</v>
      </c>
      <c r="D277" s="103" t="s">
        <v>3948</v>
      </c>
      <c r="E277" s="103"/>
      <c r="F277" s="3">
        <v>280</v>
      </c>
      <c r="G277" s="53"/>
      <c r="H277" s="419"/>
      <c r="I277" s="99" t="s">
        <v>2006</v>
      </c>
      <c r="J277" s="92" t="s">
        <v>3949</v>
      </c>
      <c r="K277" s="323"/>
      <c r="L277" s="104"/>
      <c r="M277" s="92" t="s">
        <v>3746</v>
      </c>
      <c r="N277" s="57"/>
      <c r="O277" s="66">
        <v>560</v>
      </c>
      <c r="P277" s="450">
        <v>44770</v>
      </c>
      <c r="Q277" s="451">
        <v>367468000</v>
      </c>
      <c r="R277" s="452" t="s">
        <v>2345</v>
      </c>
      <c r="S277" s="452" t="s">
        <v>2346</v>
      </c>
      <c r="T277" s="63"/>
      <c r="U277" s="57"/>
      <c r="V277" s="57"/>
      <c r="W277" s="57"/>
      <c r="X277" s="164"/>
      <c r="Y277" s="164"/>
      <c r="Z277" s="164"/>
      <c r="AA277" s="164"/>
      <c r="AB277" s="164"/>
      <c r="AC277" s="63"/>
      <c r="AD277" s="57"/>
      <c r="AE277" s="57"/>
      <c r="AF277" s="383"/>
      <c r="AG277" s="57"/>
      <c r="AH277" s="65">
        <f t="shared" si="25"/>
        <v>367468000</v>
      </c>
      <c r="AI277" s="413" t="s">
        <v>3787</v>
      </c>
      <c r="AJ277" s="92" t="s">
        <v>1762</v>
      </c>
      <c r="AK277" s="68" t="s">
        <v>3950</v>
      </c>
      <c r="AL277" s="414" t="s">
        <v>2017</v>
      </c>
      <c r="AM277" s="92">
        <v>1010215026</v>
      </c>
      <c r="AN277" s="66"/>
      <c r="AO277" s="66" t="s">
        <v>2018</v>
      </c>
      <c r="AP277" s="476">
        <v>34465</v>
      </c>
      <c r="AQ277" s="72"/>
      <c r="AR277" s="62"/>
      <c r="AS277" s="66"/>
      <c r="AT277" s="57"/>
      <c r="AU277" s="62" t="s">
        <v>2031</v>
      </c>
      <c r="AV277" s="422" t="s">
        <v>3951</v>
      </c>
      <c r="AW277" s="422">
        <v>3505916556</v>
      </c>
      <c r="AX277" s="422" t="s">
        <v>3952</v>
      </c>
      <c r="AY277" s="420">
        <v>44767</v>
      </c>
      <c r="AZ277" s="167">
        <v>27300000</v>
      </c>
      <c r="BA277" s="77">
        <f>+AZ277/6</f>
        <v>4550000</v>
      </c>
      <c r="BB277" s="3" t="s">
        <v>3843</v>
      </c>
      <c r="BC277" s="3">
        <v>6</v>
      </c>
      <c r="BD277" s="3"/>
      <c r="BE277" s="79">
        <f t="shared" si="26"/>
        <v>180</v>
      </c>
      <c r="BF277" s="96" t="s">
        <v>94</v>
      </c>
      <c r="BG277" s="92" t="s">
        <v>3953</v>
      </c>
      <c r="BH277" s="3"/>
      <c r="BI277" s="3">
        <v>699</v>
      </c>
      <c r="BJ277" s="167">
        <v>44768</v>
      </c>
      <c r="BK277" s="99">
        <v>27300000</v>
      </c>
      <c r="BL277" s="99"/>
      <c r="BM277" s="99"/>
      <c r="BN277" s="99"/>
      <c r="BO277" s="99"/>
      <c r="BP277" s="99"/>
      <c r="BQ277" s="99"/>
      <c r="BR277" s="423" t="s">
        <v>3954</v>
      </c>
      <c r="BS277" s="429">
        <v>45144</v>
      </c>
      <c r="BT277" s="429">
        <v>44768</v>
      </c>
      <c r="BU277" s="101">
        <v>44769</v>
      </c>
      <c r="BV277" s="101">
        <v>44952</v>
      </c>
      <c r="BW277" s="99"/>
      <c r="BX277" s="167"/>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101"/>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0">
        <f t="shared" si="27"/>
        <v>27300000</v>
      </c>
      <c r="FE277" s="89"/>
      <c r="FF277" s="56"/>
      <c r="FG277" s="99"/>
      <c r="FH277" s="99"/>
      <c r="FI277" s="102"/>
      <c r="FJ277" s="92" t="s">
        <v>1768</v>
      </c>
    </row>
    <row r="278" spans="1:166" ht="15">
      <c r="A278" s="55">
        <v>74829</v>
      </c>
      <c r="B278" s="55"/>
      <c r="C278" s="92" t="s">
        <v>3831</v>
      </c>
      <c r="D278" s="103" t="s">
        <v>3955</v>
      </c>
      <c r="E278" s="103"/>
      <c r="F278" s="3">
        <v>281</v>
      </c>
      <c r="G278" s="53"/>
      <c r="H278" s="419"/>
      <c r="I278" s="99" t="s">
        <v>2006</v>
      </c>
      <c r="J278" s="92" t="s">
        <v>3956</v>
      </c>
      <c r="K278" s="103" t="s">
        <v>3957</v>
      </c>
      <c r="L278" s="104"/>
      <c r="M278" s="92" t="s">
        <v>3746</v>
      </c>
      <c r="N278" s="57"/>
      <c r="O278" s="66">
        <v>583</v>
      </c>
      <c r="P278" s="450">
        <v>44778</v>
      </c>
      <c r="Q278" s="451">
        <v>22750000</v>
      </c>
      <c r="R278" s="452" t="s">
        <v>3958</v>
      </c>
      <c r="S278" s="452" t="s">
        <v>3959</v>
      </c>
      <c r="T278" s="63"/>
      <c r="U278" s="57"/>
      <c r="V278" s="57"/>
      <c r="W278" s="57"/>
      <c r="X278" s="164"/>
      <c r="Y278" s="164"/>
      <c r="Z278" s="164"/>
      <c r="AA278" s="164"/>
      <c r="AB278" s="164"/>
      <c r="AC278" s="63"/>
      <c r="AD278" s="57"/>
      <c r="AE278" s="57"/>
      <c r="AF278" s="383"/>
      <c r="AG278" s="57"/>
      <c r="AH278" s="65">
        <f t="shared" si="25"/>
        <v>22750000</v>
      </c>
      <c r="AI278" s="413" t="s">
        <v>3750</v>
      </c>
      <c r="AJ278" s="92" t="s">
        <v>1769</v>
      </c>
      <c r="AK278" s="68" t="s">
        <v>3960</v>
      </c>
      <c r="AL278" s="414" t="s">
        <v>2017</v>
      </c>
      <c r="AM278" s="92">
        <v>1010191581</v>
      </c>
      <c r="AN278" s="66"/>
      <c r="AO278" s="66" t="s">
        <v>2062</v>
      </c>
      <c r="AP278" s="476">
        <v>33082</v>
      </c>
      <c r="AQ278" s="72"/>
      <c r="AR278" s="62"/>
      <c r="AS278" s="66"/>
      <c r="AT278" s="57"/>
      <c r="AU278" s="62" t="s">
        <v>3961</v>
      </c>
      <c r="AV278" s="92" t="s">
        <v>3962</v>
      </c>
      <c r="AW278" s="92">
        <v>3123042616</v>
      </c>
      <c r="AX278" s="415" t="s">
        <v>3963</v>
      </c>
      <c r="AY278" s="477">
        <v>44781</v>
      </c>
      <c r="AZ278" s="478">
        <v>22750000</v>
      </c>
      <c r="BA278" s="77">
        <f>+AZ278/5</f>
        <v>4550000</v>
      </c>
      <c r="BB278" s="3" t="s">
        <v>3914</v>
      </c>
      <c r="BC278" s="3">
        <v>5</v>
      </c>
      <c r="BD278" s="3"/>
      <c r="BE278" s="79">
        <f t="shared" si="26"/>
        <v>150</v>
      </c>
      <c r="BF278" s="271" t="s">
        <v>2809</v>
      </c>
      <c r="BG278" s="92" t="s">
        <v>3964</v>
      </c>
      <c r="BH278" s="3"/>
      <c r="BI278" s="3">
        <v>719</v>
      </c>
      <c r="BJ278" s="167">
        <v>44782</v>
      </c>
      <c r="BK278" s="99">
        <v>22750000</v>
      </c>
      <c r="BL278" s="99"/>
      <c r="BM278" s="99"/>
      <c r="BN278" s="99"/>
      <c r="BO278" s="99"/>
      <c r="BP278" s="99"/>
      <c r="BQ278" s="99"/>
      <c r="BR278" s="423" t="s">
        <v>3965</v>
      </c>
      <c r="BS278" s="429">
        <v>45126</v>
      </c>
      <c r="BT278" s="416">
        <v>44782</v>
      </c>
      <c r="BU278" s="101">
        <v>44783</v>
      </c>
      <c r="BV278" s="101">
        <v>44935</v>
      </c>
      <c r="BW278" s="99"/>
      <c r="BX278" s="167"/>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101"/>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0">
        <f t="shared" si="27"/>
        <v>22750000</v>
      </c>
      <c r="FE278" s="89"/>
      <c r="FF278" s="56"/>
      <c r="FG278" s="99"/>
      <c r="FH278" s="99"/>
      <c r="FI278" s="102"/>
      <c r="FJ278" s="92" t="s">
        <v>1774</v>
      </c>
    </row>
    <row r="279" spans="1:166" ht="15">
      <c r="A279" s="55">
        <v>75182</v>
      </c>
      <c r="B279" s="55"/>
      <c r="C279" s="92" t="s">
        <v>3831</v>
      </c>
      <c r="D279" s="103" t="s">
        <v>3966</v>
      </c>
      <c r="E279" s="103"/>
      <c r="F279" s="3">
        <v>282</v>
      </c>
      <c r="G279" s="53"/>
      <c r="H279" s="419"/>
      <c r="I279" s="99"/>
      <c r="J279" s="92" t="s">
        <v>3967</v>
      </c>
      <c r="K279" s="103"/>
      <c r="L279" s="104"/>
      <c r="M279" s="92" t="s">
        <v>3746</v>
      </c>
      <c r="N279" s="57"/>
      <c r="O279" s="66">
        <v>588</v>
      </c>
      <c r="P279" s="450">
        <v>44783</v>
      </c>
      <c r="Q279" s="451">
        <v>20475000</v>
      </c>
      <c r="R279" s="452" t="s">
        <v>2012</v>
      </c>
      <c r="S279" s="452" t="s">
        <v>2013</v>
      </c>
      <c r="T279" s="63"/>
      <c r="U279" s="57"/>
      <c r="V279" s="57"/>
      <c r="W279" s="57"/>
      <c r="X279" s="164"/>
      <c r="Y279" s="164"/>
      <c r="Z279" s="164"/>
      <c r="AA279" s="164"/>
      <c r="AB279" s="164"/>
      <c r="AC279" s="63"/>
      <c r="AD279" s="57"/>
      <c r="AE279" s="57"/>
      <c r="AF279" s="383"/>
      <c r="AG279" s="57"/>
      <c r="AH279" s="65">
        <f t="shared" si="25"/>
        <v>20475000</v>
      </c>
      <c r="AI279" s="413"/>
      <c r="AJ279" s="92" t="s">
        <v>1775</v>
      </c>
      <c r="AK279" s="68" t="s">
        <v>3968</v>
      </c>
      <c r="AL279" s="414" t="s">
        <v>2017</v>
      </c>
      <c r="AM279" s="92">
        <v>1026281354</v>
      </c>
      <c r="AN279" s="66"/>
      <c r="AO279" s="66" t="s">
        <v>2062</v>
      </c>
      <c r="AP279" s="476">
        <v>33880</v>
      </c>
      <c r="AQ279" s="72"/>
      <c r="AR279" s="62"/>
      <c r="AS279" s="66"/>
      <c r="AT279" s="57"/>
      <c r="AU279" s="92" t="s">
        <v>3969</v>
      </c>
      <c r="AV279" s="422" t="s">
        <v>3970</v>
      </c>
      <c r="AW279" s="422">
        <v>3003142924</v>
      </c>
      <c r="AX279" s="422" t="s">
        <v>3971</v>
      </c>
      <c r="AY279" s="477">
        <v>44783</v>
      </c>
      <c r="AZ279" s="478">
        <v>20475000</v>
      </c>
      <c r="BA279" s="77">
        <v>4550000</v>
      </c>
      <c r="BB279" s="3" t="s">
        <v>3935</v>
      </c>
      <c r="BC279" s="3">
        <v>4</v>
      </c>
      <c r="BD279" s="3">
        <v>15</v>
      </c>
      <c r="BE279" s="79">
        <f t="shared" si="26"/>
        <v>135</v>
      </c>
      <c r="BF279" s="271" t="s">
        <v>560</v>
      </c>
      <c r="BG279" s="92" t="s">
        <v>3972</v>
      </c>
      <c r="BH279" s="3"/>
      <c r="BI279" s="3">
        <v>722</v>
      </c>
      <c r="BJ279" s="167">
        <v>44784</v>
      </c>
      <c r="BK279" s="99">
        <v>20475000</v>
      </c>
      <c r="BL279" s="99"/>
      <c r="BM279" s="99"/>
      <c r="BN279" s="99"/>
      <c r="BO279" s="99"/>
      <c r="BP279" s="99"/>
      <c r="BQ279" s="99"/>
      <c r="BR279" s="423" t="s">
        <v>3973</v>
      </c>
      <c r="BS279" s="429">
        <v>45112</v>
      </c>
      <c r="BT279" s="416">
        <v>44784</v>
      </c>
      <c r="BU279" s="101">
        <v>44784</v>
      </c>
      <c r="BV279" s="101">
        <v>44920</v>
      </c>
      <c r="BW279" s="99"/>
      <c r="BX279" s="167"/>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101"/>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0">
        <f t="shared" si="27"/>
        <v>20475000</v>
      </c>
      <c r="FE279" s="89"/>
      <c r="FF279" s="56"/>
      <c r="FG279" s="99"/>
      <c r="FH279" s="99"/>
      <c r="FI279" s="102"/>
      <c r="FJ279" s="92" t="s">
        <v>1780</v>
      </c>
    </row>
    <row r="280" spans="1:166" ht="15">
      <c r="A280" s="55">
        <v>75140</v>
      </c>
      <c r="B280" s="55"/>
      <c r="C280" s="92" t="s">
        <v>3831</v>
      </c>
      <c r="D280" s="103" t="s">
        <v>3974</v>
      </c>
      <c r="E280" s="103"/>
      <c r="F280" s="3">
        <v>283</v>
      </c>
      <c r="G280" s="53"/>
      <c r="H280" s="419"/>
      <c r="I280" s="99"/>
      <c r="J280" s="92" t="s">
        <v>3975</v>
      </c>
      <c r="K280" s="103"/>
      <c r="L280" s="104"/>
      <c r="M280" s="92" t="s">
        <v>3746</v>
      </c>
      <c r="N280" s="57"/>
      <c r="O280" s="66">
        <v>591</v>
      </c>
      <c r="P280" s="450">
        <v>44783</v>
      </c>
      <c r="Q280" s="451">
        <v>20475000</v>
      </c>
      <c r="R280" s="452" t="s">
        <v>2012</v>
      </c>
      <c r="S280" s="452" t="s">
        <v>2013</v>
      </c>
      <c r="T280" s="63"/>
      <c r="U280" s="57"/>
      <c r="V280" s="57"/>
      <c r="W280" s="57"/>
      <c r="X280" s="164"/>
      <c r="Y280" s="164"/>
      <c r="Z280" s="164"/>
      <c r="AA280" s="164"/>
      <c r="AB280" s="164"/>
      <c r="AC280" s="63"/>
      <c r="AD280" s="57"/>
      <c r="AE280" s="57"/>
      <c r="AF280" s="383"/>
      <c r="AG280" s="57"/>
      <c r="AH280" s="65">
        <f t="shared" si="25"/>
        <v>20475000</v>
      </c>
      <c r="AI280" s="413"/>
      <c r="AJ280" s="92" t="s">
        <v>1781</v>
      </c>
      <c r="AK280" s="68" t="s">
        <v>1784</v>
      </c>
      <c r="AL280" s="414" t="s">
        <v>2017</v>
      </c>
      <c r="AM280" s="92">
        <v>80731316</v>
      </c>
      <c r="AN280" s="66"/>
      <c r="AO280" s="66" t="s">
        <v>2018</v>
      </c>
      <c r="AP280" s="476">
        <v>30039</v>
      </c>
      <c r="AQ280" s="72"/>
      <c r="AR280" s="62"/>
      <c r="AS280" s="66"/>
      <c r="AT280" s="57"/>
      <c r="AU280" s="62" t="s">
        <v>2031</v>
      </c>
      <c r="AV280" s="92" t="s">
        <v>3976</v>
      </c>
      <c r="AW280" s="92">
        <v>3112001984</v>
      </c>
      <c r="AX280" s="417" t="s">
        <v>3977</v>
      </c>
      <c r="AY280" s="477">
        <v>44783</v>
      </c>
      <c r="AZ280" s="478">
        <v>20475000</v>
      </c>
      <c r="BA280" s="77">
        <v>4550000</v>
      </c>
      <c r="BB280" s="3" t="s">
        <v>3935</v>
      </c>
      <c r="BC280" s="3">
        <v>4</v>
      </c>
      <c r="BD280" s="3">
        <v>15</v>
      </c>
      <c r="BE280" s="79">
        <f t="shared" si="26"/>
        <v>135</v>
      </c>
      <c r="BF280" s="271" t="s">
        <v>3978</v>
      </c>
      <c r="BG280" s="92" t="s">
        <v>3979</v>
      </c>
      <c r="BH280" s="3"/>
      <c r="BI280" s="3">
        <v>723</v>
      </c>
      <c r="BJ280" s="167">
        <v>44784</v>
      </c>
      <c r="BK280" s="99">
        <v>20475000</v>
      </c>
      <c r="BL280" s="99"/>
      <c r="BM280" s="99"/>
      <c r="BN280" s="99"/>
      <c r="BO280" s="99"/>
      <c r="BP280" s="99"/>
      <c r="BQ280" s="99"/>
      <c r="BR280" s="423" t="s">
        <v>3980</v>
      </c>
      <c r="BS280" s="429">
        <v>45107</v>
      </c>
      <c r="BT280" s="416">
        <v>44784</v>
      </c>
      <c r="BU280" s="101">
        <v>44784</v>
      </c>
      <c r="BV280" s="101">
        <v>44920</v>
      </c>
      <c r="BW280" s="99"/>
      <c r="BX280" s="167"/>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101"/>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0">
        <f t="shared" si="27"/>
        <v>20475000</v>
      </c>
      <c r="FE280" s="89"/>
      <c r="FF280" s="56"/>
      <c r="FG280" s="99"/>
      <c r="FH280" s="99"/>
      <c r="FI280" s="102"/>
      <c r="FJ280" s="92" t="s">
        <v>1786</v>
      </c>
    </row>
    <row r="281" spans="1:166" ht="15">
      <c r="A281" s="55">
        <v>75133</v>
      </c>
      <c r="B281" s="55"/>
      <c r="C281" s="92" t="s">
        <v>3831</v>
      </c>
      <c r="D281" s="103" t="s">
        <v>3981</v>
      </c>
      <c r="E281" s="103"/>
      <c r="F281" s="3">
        <v>284</v>
      </c>
      <c r="G281" s="53"/>
      <c r="H281" s="419"/>
      <c r="I281" s="99"/>
      <c r="J281" s="92" t="s">
        <v>3982</v>
      </c>
      <c r="K281" s="103"/>
      <c r="L281" s="104"/>
      <c r="M281" s="92" t="s">
        <v>3746</v>
      </c>
      <c r="N281" s="57"/>
      <c r="O281" s="66">
        <v>590</v>
      </c>
      <c r="P281" s="450">
        <v>44783</v>
      </c>
      <c r="Q281" s="451">
        <v>20475000</v>
      </c>
      <c r="R281" s="452" t="s">
        <v>2012</v>
      </c>
      <c r="S281" s="452" t="s">
        <v>2013</v>
      </c>
      <c r="T281" s="63"/>
      <c r="U281" s="57"/>
      <c r="V281" s="57"/>
      <c r="W281" s="57"/>
      <c r="X281" s="164"/>
      <c r="Y281" s="164"/>
      <c r="Z281" s="164"/>
      <c r="AA281" s="164"/>
      <c r="AB281" s="164"/>
      <c r="AC281" s="63"/>
      <c r="AD281" s="57"/>
      <c r="AE281" s="57"/>
      <c r="AF281" s="383"/>
      <c r="AG281" s="57"/>
      <c r="AH281" s="65">
        <f t="shared" si="25"/>
        <v>20475000</v>
      </c>
      <c r="AI281" s="413"/>
      <c r="AJ281" s="92" t="s">
        <v>1788</v>
      </c>
      <c r="AK281" s="68" t="s">
        <v>1791</v>
      </c>
      <c r="AL281" s="414" t="s">
        <v>2017</v>
      </c>
      <c r="AM281" s="92">
        <v>16262063</v>
      </c>
      <c r="AN281" s="66"/>
      <c r="AO281" s="66" t="s">
        <v>2018</v>
      </c>
      <c r="AP281" s="94">
        <v>21925</v>
      </c>
      <c r="AQ281" s="72"/>
      <c r="AR281" s="62"/>
      <c r="AS281" s="66"/>
      <c r="AT281" s="57"/>
      <c r="AU281" s="62" t="s">
        <v>2042</v>
      </c>
      <c r="AV281" s="92" t="s">
        <v>3983</v>
      </c>
      <c r="AW281" s="92">
        <v>3105808910</v>
      </c>
      <c r="AX281" s="415" t="s">
        <v>3984</v>
      </c>
      <c r="AY281" s="477">
        <v>44784</v>
      </c>
      <c r="AZ281" s="478">
        <v>20475000</v>
      </c>
      <c r="BA281" s="77">
        <v>4550000</v>
      </c>
      <c r="BB281" s="3" t="s">
        <v>3935</v>
      </c>
      <c r="BC281" s="3">
        <v>4</v>
      </c>
      <c r="BD281" s="3">
        <v>15</v>
      </c>
      <c r="BE281" s="79">
        <f t="shared" si="26"/>
        <v>135</v>
      </c>
      <c r="BF281" s="418" t="s">
        <v>3936</v>
      </c>
      <c r="BG281" s="112"/>
      <c r="BH281" s="3"/>
      <c r="BI281" s="3">
        <v>724</v>
      </c>
      <c r="BJ281" s="167">
        <v>44784</v>
      </c>
      <c r="BK281" s="99">
        <v>20475000</v>
      </c>
      <c r="BL281" s="99"/>
      <c r="BM281" s="99"/>
      <c r="BN281" s="99"/>
      <c r="BO281" s="99"/>
      <c r="BP281" s="99"/>
      <c r="BQ281" s="99"/>
      <c r="BR281" s="423" t="s">
        <v>3985</v>
      </c>
      <c r="BS281" s="429">
        <v>45089</v>
      </c>
      <c r="BT281" s="416">
        <v>44785</v>
      </c>
      <c r="BU281" s="101">
        <v>44789</v>
      </c>
      <c r="BV281" s="101">
        <v>44925</v>
      </c>
      <c r="BW281" s="99"/>
      <c r="BX281" s="167"/>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101"/>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0">
        <f t="shared" si="27"/>
        <v>20475000</v>
      </c>
      <c r="FE281" s="89"/>
      <c r="FF281" s="56"/>
      <c r="FG281" s="99"/>
      <c r="FH281" s="99"/>
      <c r="FI281" s="102"/>
      <c r="FJ281" s="92" t="s">
        <v>1794</v>
      </c>
    </row>
    <row r="282" spans="1:166" ht="16">
      <c r="A282" s="55">
        <v>75610</v>
      </c>
      <c r="B282" s="55"/>
      <c r="C282" s="92" t="s">
        <v>3831</v>
      </c>
      <c r="D282" s="103" t="s">
        <v>3986</v>
      </c>
      <c r="E282" s="103"/>
      <c r="F282" s="3">
        <v>287</v>
      </c>
      <c r="G282" s="53"/>
      <c r="H282" s="419"/>
      <c r="I282" s="99"/>
      <c r="J282" s="92" t="s">
        <v>3987</v>
      </c>
      <c r="K282" s="103"/>
      <c r="L282" s="104"/>
      <c r="M282" s="92" t="s">
        <v>3746</v>
      </c>
      <c r="N282" s="57"/>
      <c r="O282" s="66">
        <v>610</v>
      </c>
      <c r="P282" s="450">
        <v>44795</v>
      </c>
      <c r="Q282" s="451">
        <v>25650000</v>
      </c>
      <c r="R282" s="452" t="s">
        <v>2012</v>
      </c>
      <c r="S282" s="452" t="s">
        <v>2013</v>
      </c>
      <c r="T282" s="63"/>
      <c r="U282" s="57"/>
      <c r="V282" s="57"/>
      <c r="W282" s="57"/>
      <c r="X282" s="164"/>
      <c r="Y282" s="164"/>
      <c r="Z282" s="164"/>
      <c r="AA282" s="164"/>
      <c r="AB282" s="164"/>
      <c r="AC282" s="63"/>
      <c r="AD282" s="57"/>
      <c r="AE282" s="57"/>
      <c r="AF282" s="383"/>
      <c r="AG282" s="57"/>
      <c r="AH282" s="65">
        <f t="shared" si="25"/>
        <v>25650000</v>
      </c>
      <c r="AI282" s="413"/>
      <c r="AJ282" s="92" t="s">
        <v>1804</v>
      </c>
      <c r="AK282" s="68" t="s">
        <v>3988</v>
      </c>
      <c r="AL282" s="414" t="s">
        <v>2017</v>
      </c>
      <c r="AM282" s="92">
        <v>20730664</v>
      </c>
      <c r="AN282" s="66"/>
      <c r="AO282" s="66" t="s">
        <v>2062</v>
      </c>
      <c r="AP282" s="476">
        <v>30496</v>
      </c>
      <c r="AQ282" s="72"/>
      <c r="AR282" s="62"/>
      <c r="AS282" s="66"/>
      <c r="AT282" s="57"/>
      <c r="AU282" s="62" t="s">
        <v>3989</v>
      </c>
      <c r="AV282" s="92" t="s">
        <v>3990</v>
      </c>
      <c r="AW282" s="92" t="s">
        <v>3990</v>
      </c>
      <c r="AX282" s="479" t="s">
        <v>3991</v>
      </c>
      <c r="AY282" s="477">
        <v>44796</v>
      </c>
      <c r="AZ282" s="478">
        <v>25650000</v>
      </c>
      <c r="BA282" s="77">
        <v>5700000</v>
      </c>
      <c r="BB282" s="3" t="s">
        <v>3935</v>
      </c>
      <c r="BC282" s="3">
        <v>4</v>
      </c>
      <c r="BD282" s="3">
        <v>15</v>
      </c>
      <c r="BE282" s="79">
        <f t="shared" si="26"/>
        <v>135</v>
      </c>
      <c r="BF282" s="271" t="s">
        <v>3992</v>
      </c>
      <c r="BG282" s="92" t="s">
        <v>3993</v>
      </c>
      <c r="BH282" s="3"/>
      <c r="BI282" s="3">
        <v>737</v>
      </c>
      <c r="BJ282" s="416">
        <v>44797</v>
      </c>
      <c r="BK282" s="99">
        <v>25650000</v>
      </c>
      <c r="BL282" s="99"/>
      <c r="BM282" s="99"/>
      <c r="BN282" s="99"/>
      <c r="BO282" s="99"/>
      <c r="BP282" s="99"/>
      <c r="BQ282" s="99"/>
      <c r="BR282" s="423" t="s">
        <v>3994</v>
      </c>
      <c r="BS282" s="429">
        <v>45124</v>
      </c>
      <c r="BT282" s="416">
        <v>44797</v>
      </c>
      <c r="BU282" s="101">
        <v>44798</v>
      </c>
      <c r="BV282" s="101">
        <v>44935</v>
      </c>
      <c r="BW282" s="99"/>
      <c r="BX282" s="167"/>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101"/>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0">
        <f t="shared" si="27"/>
        <v>25650000</v>
      </c>
      <c r="FE282" s="89"/>
      <c r="FF282" s="56"/>
      <c r="FG282" s="99"/>
      <c r="FH282" s="99"/>
      <c r="FI282" s="102"/>
      <c r="FJ282" s="92" t="s">
        <v>1809</v>
      </c>
    </row>
    <row r="283" spans="1:166" ht="15">
      <c r="A283" s="55"/>
      <c r="B283" s="55"/>
      <c r="C283" s="55"/>
      <c r="D283" s="103"/>
      <c r="E283" s="103"/>
      <c r="F283" s="3"/>
      <c r="G283" s="53"/>
      <c r="H283" s="419"/>
      <c r="I283" s="99"/>
      <c r="J283" s="103"/>
      <c r="K283" s="103"/>
      <c r="L283" s="104"/>
      <c r="M283" s="57"/>
      <c r="N283" s="57"/>
      <c r="O283" s="66"/>
      <c r="P283" s="57"/>
      <c r="Q283" s="164"/>
      <c r="R283" s="412"/>
      <c r="S283" s="104"/>
      <c r="T283" s="63"/>
      <c r="U283" s="57"/>
      <c r="V283" s="57"/>
      <c r="W283" s="57"/>
      <c r="X283" s="164"/>
      <c r="Y283" s="164"/>
      <c r="Z283" s="164"/>
      <c r="AA283" s="164"/>
      <c r="AB283" s="164"/>
      <c r="AC283" s="63"/>
      <c r="AD283" s="57"/>
      <c r="AE283" s="57"/>
      <c r="AF283" s="383"/>
      <c r="AG283" s="57"/>
      <c r="AH283" s="65"/>
      <c r="AI283" s="413"/>
      <c r="AJ283" s="66"/>
      <c r="AK283" s="480"/>
      <c r="AL283" s="414"/>
      <c r="AM283" s="66"/>
      <c r="AN283" s="74"/>
      <c r="AO283" s="66"/>
      <c r="AP283" s="94"/>
      <c r="AQ283" s="72"/>
      <c r="AR283" s="62"/>
      <c r="AS283" s="66"/>
      <c r="AT283" s="57"/>
      <c r="AU283" s="62"/>
      <c r="AV283" s="62"/>
      <c r="AW283" s="66"/>
      <c r="AX283" s="417"/>
      <c r="AY283" s="167" t="e">
        <f>SUBTOTAL(9,#REF!)</f>
        <v>#REF!</v>
      </c>
      <c r="AZ283" s="167"/>
      <c r="BA283" s="77"/>
      <c r="BB283" s="3"/>
      <c r="BC283" s="3"/>
      <c r="BD283" s="3"/>
      <c r="BE283" s="79"/>
      <c r="BF283" s="96"/>
      <c r="BG283" s="112"/>
      <c r="BH283" s="3"/>
      <c r="BI283" s="3"/>
      <c r="BJ283" s="167"/>
      <c r="BK283" s="99"/>
      <c r="BL283" s="99"/>
      <c r="BM283" s="99"/>
      <c r="BN283" s="99"/>
      <c r="BO283" s="99"/>
      <c r="BP283" s="99"/>
      <c r="BQ283" s="99"/>
      <c r="BR283" s="115"/>
      <c r="BS283" s="89"/>
      <c r="BT283" s="416"/>
      <c r="BU283" s="99"/>
      <c r="BV283" s="99"/>
      <c r="BW283" s="99"/>
      <c r="BX283" s="167"/>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101"/>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0"/>
      <c r="FE283" s="89"/>
      <c r="FF283" s="56"/>
      <c r="FG283" s="99"/>
      <c r="FH283" s="99"/>
      <c r="FI283" s="99"/>
      <c r="FJ283" s="56"/>
    </row>
    <row r="284" spans="1:166" ht="15">
      <c r="A284" s="55"/>
      <c r="B284" s="55"/>
      <c r="C284" s="55"/>
      <c r="D284" s="103"/>
      <c r="E284" s="103"/>
      <c r="F284" s="3"/>
      <c r="G284" s="53"/>
      <c r="H284" s="419"/>
      <c r="I284" s="99"/>
      <c r="J284" s="103"/>
      <c r="K284" s="103"/>
      <c r="L284" s="104"/>
      <c r="M284" s="57"/>
      <c r="N284" s="57"/>
      <c r="O284" s="66"/>
      <c r="P284" s="57"/>
      <c r="Q284" s="164"/>
      <c r="R284" s="412"/>
      <c r="S284" s="104"/>
      <c r="T284" s="63"/>
      <c r="U284" s="57"/>
      <c r="V284" s="57"/>
      <c r="W284" s="57"/>
      <c r="X284" s="164"/>
      <c r="Y284" s="164"/>
      <c r="Z284" s="164"/>
      <c r="AA284" s="164"/>
      <c r="AB284" s="164"/>
      <c r="AC284" s="63"/>
      <c r="AD284" s="57"/>
      <c r="AE284" s="57"/>
      <c r="AF284" s="383"/>
      <c r="AG284" s="57"/>
      <c r="AH284" s="65"/>
      <c r="AI284" s="413"/>
      <c r="AJ284" s="66"/>
      <c r="AK284" s="480"/>
      <c r="AL284" s="414"/>
      <c r="AM284" s="66"/>
      <c r="AN284" s="74"/>
      <c r="AO284" s="66"/>
      <c r="AP284" s="94"/>
      <c r="AQ284" s="72"/>
      <c r="AR284" s="62"/>
      <c r="AS284" s="66"/>
      <c r="AT284" s="57"/>
      <c r="AU284" s="62"/>
      <c r="AV284" s="62"/>
      <c r="AW284" s="66"/>
      <c r="AX284" s="417"/>
      <c r="AY284" s="167"/>
      <c r="AZ284" s="167"/>
      <c r="BA284" s="77"/>
      <c r="BB284" s="3"/>
      <c r="BC284" s="3"/>
      <c r="BD284" s="3"/>
      <c r="BE284" s="79"/>
      <c r="BF284" s="96"/>
      <c r="BG284" s="112"/>
      <c r="BH284" s="3"/>
      <c r="BI284" s="3"/>
      <c r="BJ284" s="167"/>
      <c r="BK284" s="99"/>
      <c r="BL284" s="99"/>
      <c r="BM284" s="99"/>
      <c r="BN284" s="99"/>
      <c r="BO284" s="99"/>
      <c r="BP284" s="99"/>
      <c r="BQ284" s="99"/>
      <c r="BR284" s="115"/>
      <c r="BS284" s="89"/>
      <c r="BT284" s="416"/>
      <c r="BU284" s="99"/>
      <c r="BV284" s="99"/>
      <c r="BW284" s="99"/>
      <c r="BX284" s="167"/>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101"/>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0"/>
      <c r="FE284" s="89"/>
      <c r="FF284" s="56"/>
      <c r="FG284" s="99"/>
      <c r="FH284" s="99"/>
      <c r="FI284" s="99"/>
      <c r="FJ284" s="56"/>
    </row>
    <row r="285" spans="1:166" ht="15">
      <c r="A285" s="55"/>
      <c r="B285" s="55"/>
      <c r="C285" s="55"/>
      <c r="D285" s="103"/>
      <c r="E285" s="103"/>
      <c r="F285" s="3"/>
      <c r="G285" s="53"/>
      <c r="H285" s="419"/>
      <c r="I285" s="99"/>
      <c r="J285" s="103"/>
      <c r="K285" s="103"/>
      <c r="L285" s="104"/>
      <c r="M285" s="57"/>
      <c r="N285" s="57"/>
      <c r="O285" s="66"/>
      <c r="P285" s="57"/>
      <c r="Q285" s="164"/>
      <c r="R285" s="412"/>
      <c r="S285" s="104"/>
      <c r="T285" s="63"/>
      <c r="U285" s="57"/>
      <c r="V285" s="57"/>
      <c r="W285" s="57"/>
      <c r="X285" s="164"/>
      <c r="Y285" s="164"/>
      <c r="Z285" s="164"/>
      <c r="AA285" s="164"/>
      <c r="AB285" s="164"/>
      <c r="AC285" s="63"/>
      <c r="AD285" s="57"/>
      <c r="AE285" s="57"/>
      <c r="AF285" s="383"/>
      <c r="AG285" s="57"/>
      <c r="AH285" s="65"/>
      <c r="AI285" s="413"/>
      <c r="AJ285" s="66"/>
      <c r="AK285" s="480"/>
      <c r="AL285" s="414"/>
      <c r="AM285" s="66"/>
      <c r="AN285" s="74"/>
      <c r="AO285" s="66"/>
      <c r="AP285" s="94"/>
      <c r="AQ285" s="72"/>
      <c r="AR285" s="62"/>
      <c r="AS285" s="66"/>
      <c r="AT285" s="57"/>
      <c r="AU285" s="62"/>
      <c r="AV285" s="62"/>
      <c r="AW285" s="66"/>
      <c r="AX285" s="417"/>
      <c r="AY285" s="167"/>
      <c r="AZ285" s="167"/>
      <c r="BA285" s="77"/>
      <c r="BB285" s="3"/>
      <c r="BC285" s="3"/>
      <c r="BD285" s="3"/>
      <c r="BE285" s="79"/>
      <c r="BF285" s="96"/>
      <c r="BG285" s="112"/>
      <c r="BH285" s="3"/>
      <c r="BI285" s="3"/>
      <c r="BJ285" s="167"/>
      <c r="BK285" s="99"/>
      <c r="BL285" s="99"/>
      <c r="BM285" s="99"/>
      <c r="BN285" s="99"/>
      <c r="BO285" s="99"/>
      <c r="BP285" s="99"/>
      <c r="BQ285" s="99"/>
      <c r="BR285" s="115"/>
      <c r="BS285" s="89"/>
      <c r="BT285" s="416"/>
      <c r="BU285" s="99"/>
      <c r="BV285" s="99"/>
      <c r="BW285" s="99"/>
      <c r="BX285" s="167"/>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101"/>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0"/>
      <c r="FE285" s="89"/>
      <c r="FF285" s="56"/>
      <c r="FG285" s="99"/>
      <c r="FH285" s="99"/>
      <c r="FI285" s="99"/>
      <c r="FJ285" s="56"/>
    </row>
    <row r="286" spans="1:166" ht="15">
      <c r="A286" s="55"/>
      <c r="B286" s="55"/>
      <c r="C286" s="55"/>
      <c r="D286" s="103"/>
      <c r="E286" s="103"/>
      <c r="F286" s="3"/>
      <c r="G286" s="53"/>
      <c r="H286" s="419"/>
      <c r="I286" s="99"/>
      <c r="J286" s="103"/>
      <c r="K286" s="103"/>
      <c r="L286" s="104"/>
      <c r="M286" s="57"/>
      <c r="N286" s="57"/>
      <c r="O286" s="66"/>
      <c r="P286" s="57"/>
      <c r="Q286" s="164"/>
      <c r="R286" s="412"/>
      <c r="S286" s="104"/>
      <c r="T286" s="63"/>
      <c r="U286" s="57"/>
      <c r="V286" s="57"/>
      <c r="W286" s="57"/>
      <c r="X286" s="164"/>
      <c r="Y286" s="164"/>
      <c r="Z286" s="164"/>
      <c r="AA286" s="164"/>
      <c r="AB286" s="164"/>
      <c r="AC286" s="63"/>
      <c r="AD286" s="57"/>
      <c r="AE286" s="57"/>
      <c r="AF286" s="383"/>
      <c r="AG286" s="57"/>
      <c r="AH286" s="65"/>
      <c r="AI286" s="413"/>
      <c r="AJ286" s="66"/>
      <c r="AK286" s="480"/>
      <c r="AL286" s="414"/>
      <c r="AM286" s="66"/>
      <c r="AN286" s="74"/>
      <c r="AO286" s="66"/>
      <c r="AP286" s="94"/>
      <c r="AQ286" s="72"/>
      <c r="AR286" s="62"/>
      <c r="AS286" s="66"/>
      <c r="AT286" s="57"/>
      <c r="AU286" s="62"/>
      <c r="AV286" s="62"/>
      <c r="AW286" s="66"/>
      <c r="AX286" s="417"/>
      <c r="AY286" s="420"/>
      <c r="AZ286" s="167"/>
      <c r="BA286" s="77"/>
      <c r="BB286" s="3"/>
      <c r="BC286" s="3"/>
      <c r="BD286" s="3"/>
      <c r="BE286" s="79"/>
      <c r="BF286" s="96"/>
      <c r="BG286" s="112"/>
      <c r="BH286" s="3"/>
      <c r="BI286" s="3"/>
      <c r="BJ286" s="167"/>
      <c r="BK286" s="99"/>
      <c r="BL286" s="99"/>
      <c r="BM286" s="99"/>
      <c r="BN286" s="99"/>
      <c r="BO286" s="99"/>
      <c r="BP286" s="99"/>
      <c r="BQ286" s="99"/>
      <c r="BR286" s="115"/>
      <c r="BS286" s="89"/>
      <c r="BT286" s="416"/>
      <c r="BU286" s="99"/>
      <c r="BV286" s="99"/>
      <c r="BW286" s="99"/>
      <c r="BX286" s="167"/>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101"/>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0"/>
      <c r="FE286" s="89"/>
      <c r="FF286" s="56"/>
      <c r="FG286" s="99"/>
      <c r="FH286" s="99"/>
      <c r="FI286" s="99"/>
      <c r="FJ286" s="56"/>
    </row>
  </sheetData>
  <autoFilter ref="A2:FP282" xr:uid="{00000000-0009-0000-0000-000000000000}"/>
  <conditionalFormatting sqref="FE2">
    <cfRule type="cellIs" dxfId="0" priority="1" operator="lessThan">
      <formula>43831</formula>
    </cfRule>
  </conditionalFormatting>
  <dataValidations count="11">
    <dataValidation type="whole" allowBlank="1" showInputMessage="1" showErrorMessage="1" errorTitle="Entrada no válida" error="Por favor escriba un número entero" promptTitle="Escriba un número entero en esta casilla" sqref="AZ270" xr:uid="{8221B8CD-E476-48C9-9C3A-8144F0A4B50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N255:N257" xr:uid="{ACFBF7F7-AA36-4FA1-9C11-B3D859652290}">
      <formula1>$D$350937:$D$351009</formula1>
    </dataValidation>
    <dataValidation type="list" allowBlank="1" showInputMessage="1" showErrorMessage="1" errorTitle="Entrada no válida" error="Por favor seleccione un elemento de la lista" promptTitle="Seleccione un elemento de la lista" sqref="M255:M257" xr:uid="{738899F6-12A2-493E-BFE9-B9B9F579D1FE}">
      <formula1>$A$350937:$A$350952</formula1>
    </dataValidation>
    <dataValidation type="decimal" allowBlank="1" showInputMessage="1" showErrorMessage="1" errorTitle="Entrada no válida" error="Por favor escriba un número" promptTitle="Escriba un número en esta casilla" sqref="AM3" xr:uid="{6FBEC07F-B8A1-4CC1-A5EF-BFC6F5EC7E32}">
      <formula1>-99999999999</formula1>
      <formula2>99999999999</formula2>
    </dataValidation>
    <dataValidation type="whole" allowBlank="1" showInputMessage="1" showErrorMessage="1" errorTitle="Entrada no válida" error="Por favor escriba un número entero" promptTitle="Escriba un número entero en esta casilla" sqref="AN3" xr:uid="{2A16FEE5-0431-463C-94FD-DB745A646A82}">
      <formula1>-9</formula1>
      <formula2>9</formula2>
    </dataValidation>
    <dataValidation type="textLength" allowBlank="1" showInputMessage="1" showErrorMessage="1" errorTitle="Entrada no válida" error="Escriba un texto  Maximo 200 Caracteres" promptTitle="Cualquier contenido Maximo 200 Caracteres" sqref="AK3 FJ217:FJ253 FJ80:FJ215 FJ3:FJ78" xr:uid="{20BC77F5-5164-4A36-9684-1AE66386E858}">
      <formula1>0</formula1>
      <formula2>200</formula2>
    </dataValidation>
    <dataValidation type="decimal" allowBlank="1" showInputMessage="1" showErrorMessage="1" errorTitle="Entrada no válida" error="Por favor escriba un número" promptTitle="Escriba un número en esta casilla" sqref="O3 BK3 BI3" xr:uid="{BE3FD975-FF99-4C39-9B9E-C11DCC1C034F}">
      <formula1>-9223372036854770000</formula1>
      <formula2>9223372036854770000</formula2>
    </dataValidation>
    <dataValidation type="date" allowBlank="1" showInputMessage="1" errorTitle="Entrada no válida" error="Por favor escriba una fecha válida (AAAA/MM/DD)" promptTitle="Ingrese una fecha (AAAA/MM/DD)" sqref="P3 AY3 BJ3 BU3:BV3 AY270" xr:uid="{BCCE52C2-AA73-450F-8152-0D31317AD175}">
      <formula1>1900/1/1</formula1>
      <formula2>3000/1/1</formula2>
    </dataValidation>
    <dataValidation type="decimal" allowBlank="1" showInputMessage="1" showErrorMessage="1" errorTitle="Entrada no válida" error="Por favor escriba un número entero" promptTitle="Escriba un número entero en esta casilla" sqref="Q3" xr:uid="{895C3DDD-3000-4B04-B447-2E0201E8FC7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M3:M253" xr:uid="{04FBDA87-DA10-4E6A-B6F3-46CAA70FEB58}">
      <formula1>$A$351115:$A$351130</formula1>
    </dataValidation>
    <dataValidation type="list" allowBlank="1" showInputMessage="1" showErrorMessage="1" errorTitle="Entrada no válida" error="Por favor seleccione un elemento de la lista" promptTitle="Seleccione un elemento de la lista" sqref="N3:N253" xr:uid="{26D06AB4-20F7-4895-BC6E-41870F2F7B73}">
      <formula1>$F$351011:$F$351083</formula1>
    </dataValidation>
  </dataValidations>
  <hyperlinks>
    <hyperlink ref="AX254" r:id="rId1" xr:uid="{770260F0-7766-43FF-8F90-1EA36B9469B2}"/>
    <hyperlink ref="AX256" r:id="rId2" xr:uid="{1FA9C8B7-48C6-4D74-9E8C-C11578A36FA1}"/>
    <hyperlink ref="AX257" r:id="rId3" xr:uid="{73249C1E-36A7-469B-BE4F-959491C63876}"/>
    <hyperlink ref="AX258" r:id="rId4" xr:uid="{D412EB32-D304-47BD-A3A1-5307F5EAC7A6}"/>
    <hyperlink ref="AX272" r:id="rId5" xr:uid="{56E0B036-B1A0-4B9A-891D-CA3486A35793}"/>
    <hyperlink ref="AX278" r:id="rId6" xr:uid="{AF037559-C9CF-49EB-BE2C-99A8E4196C82}"/>
    <hyperlink ref="AX281" r:id="rId7" xr:uid="{238E9A20-494D-4E85-828E-D93E13081F8A}"/>
    <hyperlink ref="AX282" r:id="rId8" xr:uid="{AEBEE833-85F9-4579-BE5C-95E66B3CD643}"/>
    <hyperlink ref="FJ270" r:id="rId9" display="https://www.contratos.gov.co/consultas/detalleProceso.do?numConstancia=22-22-36851&amp;g-recaptcha-response=03ANYolqsirywB3hADC50FLRzmJ9mlzBl-lZ8Su_LPw81hZVydVMQNBCzLj_9a-cEf6Ov7Eu_ByCUlP7bEpEu615BDPRrBTpi82aUtAxFEuuzJD8gduW4EkHE6XTFjG5YevAgeCRHIlpD80NlExPvpbMnCwrSYMcw6GDLzOLxLVzwk_r4ZNDLQGbQ7XBY0RBlJGG0xLiS8FJVqI1rujVI5hgouqFOLSf-JA8QPq9qmjSPpFBWPMHcjAHljPNAPgIoFHO4isc90dOJrHwSh901chyqu7rx1CWYoUjouS46NcBeV56xvgXZwPNjWaaLFwAyvnxHtfJxbzqoYghBKg7Afd-f2bJEtqBn8Mjg0IUo_FUFdEXJoKxfRi7D5v8rkzLFJP4pdtHlDT2AltkOZ22oTUCQ5WaV2nxyVtN8Yurcu8jh8Rah_pCuxAKFSiLPTL_exKmkMMgMu5nLO94TBt1K-LQueRXa_54Fmqz-fZBE1d44WRCHHIgKhco-1Kk6s-dbPP5etGLEMpF-B-4DvsvXmMs0JUHCpEzpO3w" xr:uid="{9550BA5E-A616-44CC-9EC9-C42F4E04127E}"/>
    <hyperlink ref="AX255" r:id="rId10" xr:uid="{C54CF5B4-C71E-43EE-A876-B550444A26BF}"/>
    <hyperlink ref="EC30" r:id="rId11" xr:uid="{AD529518-3929-4833-AE7B-867ADD3E0723}"/>
    <hyperlink ref="EC84" r:id="rId12" xr:uid="{5767A00B-9E74-42EE-8675-AD44E4664ECB}"/>
    <hyperlink ref="EC152" r:id="rId13" xr:uid="{7F353F72-835D-4F76-8AF8-21279A374874}"/>
    <hyperlink ref="EC228" r:id="rId14" xr:uid="{646C78E3-9449-4CFA-B3C6-1350FB90915A}"/>
  </hyperlinks>
  <pageMargins left="0.7" right="0.7" top="0.75" bottom="0.75" header="0.3" footer="0.3"/>
  <pageSetup scale="69" orientation="portrait" r:id="rId15"/>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2022</vt:lpstr>
      <vt:lpstr>BASE 2022</vt:lpstr>
      <vt:lpstr>Hoja5</vt:lpstr>
      <vt:lpstr>BASE 2022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Leisy Yurani Giraldo medina</dc:creator>
  <cp:lastModifiedBy>Microsoft Office User</cp:lastModifiedBy>
  <dcterms:created xsi:type="dcterms:W3CDTF">2022-09-29T16:18:23Z</dcterms:created>
  <dcterms:modified xsi:type="dcterms:W3CDTF">2022-09-29T21:49:29Z</dcterms:modified>
</cp:coreProperties>
</file>