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0"/>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65308557-9731-4A1A-841E-A73B8894B99C}" xr6:coauthVersionLast="36" xr6:coauthVersionMax="47" xr10:uidLastSave="{00000000-0000-0000-0000-000000000000}"/>
  <bookViews>
    <workbookView xWindow="0" yWindow="0" windowWidth="28800" windowHeight="11925"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workbook>
</file>

<file path=xl/calcChain.xml><?xml version="1.0" encoding="utf-8"?>
<calcChain xmlns="http://schemas.openxmlformats.org/spreadsheetml/2006/main">
  <c r="L36" i="1" l="1"/>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<sst xmlns="http://schemas.openxmlformats.org/spreadsheetml/2006/main" count="934" uniqueCount="493">
  <si>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</si>
  <si>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</si>
  <si>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</si>
  <si>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</si>
  <si>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</si>
  <si>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</si>
  <si>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</si>
  <si>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</si>
  <si>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</si>
  <si>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</si>
  <si>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</si>
  <si>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</si>
  <si>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</si>
  <si>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</si>
  <si>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</si>
  <si>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</si>
  <si>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</si>
  <si>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</si>
  <si>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</si>
  <si>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</si>
  <si>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</si>
  <si>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</si>
  <si>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</si>
  <si>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</si>
  <si>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</si>
  <si>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</si>
  <si>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</si>
  <si>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</si>
  <si>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</si>
  <si>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</si>
  <si>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</si>
  <si>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</si>
  <si>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</si>
  <si>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</si>
  <si>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</si>
  <si>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</si>
  <si>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</si>
  <si>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</si>
  <si>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</si>
  <si>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</si>
  <si>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</si>
  <si>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</si>
  <si>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</si>
  <si>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</si>
  <si>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</si>
  <si>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</si>
  <si>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</si>
  <si>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</si>
  <si>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</si>
  <si>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</si>
  <si>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</si>
  <si>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</si>
  <si>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</si>
  <si>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</si>
  <si>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</si>
  <si>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</si>
  <si>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</si>
  <si>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</si>
  <si>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</si>
  <si>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</si>
  <si>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</si>
  <si>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</si>
  <si>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</si>
  <si>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</si>
  <si>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</si>
  <si>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</si>
  <si>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</si>
  <si>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</si>
  <si>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</si>
  <si>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</si>
  <si>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</si>
  <si>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</si>
  <si>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</si>
  <si>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</si>
  <si>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</si>
  <si>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</si>
  <si>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</si>
  <si>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</si>
  <si>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</si>
  <si>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</si>
  <si>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</si>
  <si>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</si>
  <si>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</si>
  <si>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</si>
  <si>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</si>
  <si>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</si>
  <si>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</si>
  <si>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</si>
  <si>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</si>
  <si>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</si>
  <si>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</si>
  <si>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</si>
  <si>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</si>
  <si>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</si>
  <si>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</si>
  <si>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</si>
  <si>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</si>
  <si>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</si>
  <si>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</si>
  <si>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</si>
  <si>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</si>
  <si>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</si>
  <si>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</si>
  <si>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</si>
  <si>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</si>
  <si>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</si>
  <si>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</si>
  <si>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</si>
  <si>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</si>
  <si>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</si>
  <si>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</si>
  <si>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</si>
  <si>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</si>
  <si>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</si>
  <si>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</si>
  <si>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</si>
  <si>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</si>
  <si>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</si>
  <si>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</si>
  <si>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</si>
  <si>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</si>
  <si>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</si>
  <si>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</si>
  <si>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</si>
  <si>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</si>
  <si>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</si>
  <si>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</si>
  <si>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</si>
  <si>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</si>
  <si>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</si>
  <si>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</si>
  <si>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</si>
  <si>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</si>
  <si>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</si>
  <si>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</si>
  <si>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</si>
  <si>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</si>
  <si>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</si>
  <si>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</si>
  <si>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</si>
  <si>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</si>
  <si>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</si>
  <si>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</si>
  <si>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</si>
  <si>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</si>
  <si>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</si>
  <si>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</si>
  <si>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</si>
  <si>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</si>
  <si>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</si>
  <si>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</si>
  <si>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</si>
  <si>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</si>
  <si>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</si>
  <si>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</si>
  <si>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</si>
  <si>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</si>
  <si>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</si>
  <si>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</si>
  <si>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</si>
  <si>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</si>
  <si>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</si>
  <si>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</si>
  <si>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</si>
  <si>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</si>
  <si>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</si>
  <si>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</si>
  <si>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</si>
  <si>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</si>
  <si>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</si>
  <si>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</si>
  <si>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</si>
  <si>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</si>
  <si>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</si>
  <si>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</si>
  <si>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</si>
  <si>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</si>
  <si>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</si>
  <si>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</si>
  <si>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</si>
  <si>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</si>
  <si>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</si>
  <si>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</si>
  <si>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</si>
  <si>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</si>
  <si>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</si>
  <si>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</si>
  <si>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</si>
  <si>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</si>
  <si>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</si>
  <si>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</si>
  <si>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</si>
  <si>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</si>
  <si>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</si>
  <si>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</si>
  <si>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</si>
  <si>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</si>
  <si>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</si>
  <si>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</si>
  <si>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</si>
  <si>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</si>
  <si>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</si>
  <si>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</si>
  <si>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</si>
  <si>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</si>
  <si>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</si>
  <si>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</si>
  <si>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</si>
  <si>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</si>
  <si>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</si>
  <si>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</si>
  <si>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</si>
  <si>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</si>
  <si>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</si>
  <si>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</si>
  <si>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</si>
  <si>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</si>
  <si>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</si>
  <si>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</si>
  <si>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</si>
  <si>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</si>
  <si>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</si>
  <si>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</si>
  <si>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</si>
  <si>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</si>
  <si>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</si>
  <si>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</si>
  <si>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</si>
  <si>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</si>
  <si>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</si>
  <si>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</si>
  <si>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</si>
  <si>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</si>
  <si>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</si>
  <si>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</si>
  <si>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</si>
  <si>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</si>
  <si>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</si>
  <si>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</si>
  <si>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</si>
  <si>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</si>
  <si>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</si>
  <si>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</si>
  <si>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</si>
  <si>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</si>
  <si>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</si>
  <si>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</si>
  <si>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</si>
  <si>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</si>
  <si>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</si>
  <si>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</si>
  <si>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</si>
  <si>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</si>
  <si>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</si>
  <si>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</si>
  <si>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</si>
  <si>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</si>
  <si>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</si>
  <si>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</si>
  <si>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</si>
  <si>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</si>
  <si>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</si>
  <si>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</si>
  <si>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</si>
  <si>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</si>
  <si>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</si>
  <si>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</si>
  <si>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</si>
  <si>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</si>
  <si>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</si>
  <si>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</si>
  <si>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</si>
  <si>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</si>
  <si>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</si>
  <si>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</si>
  <si>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</si>
  <si>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</si>
  <si>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</si>
  <si>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</si>
  <si>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</si>
  <si>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</si>
  <si>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</si>
  <si>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</si>
  <si>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</si>
  <si>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</si>
  <si>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</si>
  <si>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</si>
  <si>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</si>
  <si>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</si>
  <si>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</si>
  <si>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</si>
  <si>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</si>
  <si>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</si>
  <si>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</si>
  <si>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</si>
  <si>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</si>
  <si>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</si>
  <si>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</si>
  <si>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</si>
  <si>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</si>
  <si>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</si>
  <si>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</si>
  <si>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</si>
  <si>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</si>
  <si>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</si>
  <si>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</si>
  <si>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</si>
  <si>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</si>
  <si>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</si>
  <si>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</si>
  <si>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</si>
  <si>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</si>
  <si>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</si>
  <si>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</si>
  <si>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http://www.gobiernobogota.gov.co/transparencia/contratacion/plan-anual-adquisiciones</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</si>
  <si>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</si>
  <si>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</si>
  <si>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</si>
  <si>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</si>
  <si>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</si>
  <si>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</si>
  <si>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</si>
  <si>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</si>
  <si>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</si>
  <si>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</si>
  <si>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</si>
  <si>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</si>
  <si>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</si>
  <si>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http://www.gobiernobogota.gov.co/rendicion-de-cuentas/</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</si>
  <si>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</si>
  <si>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</si>
  <si>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http://www.gobiernobogota.gov.co/content/datos-abiertos-la-secretaria-distrital-gobierno</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</si>
  <si>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</si>
  <si>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</si>
  <si>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</si>
  <si>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</si>
  <si>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</si>
  <si>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</si>
  <si>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</si>
  <si>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</si>
  <si>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</si>
  <si>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</si>
  <si>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</si>
  <si>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</si>
  <si>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</si>
  <si>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</si>
  <si>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</si>
  <si>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Se oficializa el esquema de publicación de la entidad, mediante la Resolución 1538 del 22 de noviembre del 2018,  que adopta el Esquema de publicación de la Secretaría Distrital de Gobierno. La información se encuentra publicada en la seccion correspondiente, vigencia 2019. (Revisado, Abril de 2020). 
</t>
  </si>
  <si>
    <t xml:space="preserve">la información se encuentra publicada en la seccion correspondiente. El acto administrativo es de la vigencia 2016. (Revisado, Abril de 2020). </t>
  </si>
  <si>
    <t>https://www.datos.gov.co/browse?q=%C3%8Dndice%20informaci%C3%B3n%20clasificada%20y%20reservada%20-%20Secretar%C3%ADa%20Distrital%20de%20Gobierno&amp;sortBy=relevance</t>
  </si>
  <si>
    <t>Registro de Publicaciones</t>
  </si>
  <si>
    <t>ACCIONES DE MONITOREO Y ACTUALIZACION</t>
  </si>
  <si>
    <t xml:space="preserve">Medio de Verificación de Cumplimiento </t>
  </si>
  <si>
    <t>VINCULO COMPARTIDO CON EL SITIO WEB DE GOBIERNO</t>
  </si>
  <si>
    <t xml:space="preserve">DTI
</t>
  </si>
  <si>
    <t>http://www.gobiernobogota.gov.co/content/estructura-organizacional-secretaria-distrital-gobierno</t>
  </si>
  <si>
    <t xml:space="preserve">SUBSECRETARIA DE GESTION INSTITUCIONAL </t>
  </si>
  <si>
    <t xml:space="preserve">SUBSECRETARIA DE GESTION INSTITUCIONAL  Y PLANEACION
</t>
  </si>
  <si>
    <t>DIRECCION DE GESTION DEL TALENTO HUMANO Y CONTRATACION</t>
  </si>
  <si>
    <t>http://www.gobiernobogota.gov.co/transparencia/control/entes-control-vigilancia-mecanismos-supervision</t>
  </si>
  <si>
    <t>OFICINA COMUNICACIONES</t>
  </si>
  <si>
    <t>http://www.gobiernobogota.gov.co/transparencia/control/defensa-judicial/defensa-judicial</t>
  </si>
  <si>
    <t xml:space="preserve">DIRECCION ADMINISTRATIVA Y DTI
</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</si>
  <si>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</si>
  <si>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</si>
  <si>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</si>
  <si>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</si>
  <si>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</si>
  <si>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</si>
  <si>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</si>
  <si>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</si>
  <si>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</si>
  <si>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</si>
  <si>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</si>
  <si>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</si>
  <si>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</si>
  <si>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</si>
  <si>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</si>
  <si>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</si>
  <si>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</si>
  <si>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</si>
  <si>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</si>
  <si>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</si>
  <si>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</si>
  <si>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</si>
  <si>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</si>
  <si>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</si>
  <si>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</si>
  <si>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</si>
  <si>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</si>
  <si>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</si>
  <si>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</si>
  <si>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</si>
  <si>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</si>
  <si>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</si>
  <si>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</si>
  <si>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Se encuentran los tramites y servicos que la entidad ofrece a la ciudadanía.
Como nuevo servicio se puso a disposición de la ciudadanía el de Denuncia Actos de Corrupción.</t>
  </si>
  <si>
    <t>Se encuentra publicado pero hay que actualizarlo de acuerdo cada proceso archivistico vigente</t>
  </si>
  <si>
    <t>http://www.gobiernobogota.gov.co/transparencia/instrumentos-gestion-informacion-publica/gestion-documental/105-programa-gestion</t>
  </si>
  <si>
    <t>http://www.gobiernobogota.gov.co/contenidos/tablas-retencion-documetal-la-secretaria-distriral-gobierno</t>
  </si>
  <si>
    <t>No se generó actualización en los datos abiertos de la entidad</t>
  </si>
  <si>
    <t>En el criterio de informacón de interés en el menú se adicionó la sección de cumplimiento de Ley 2013 de 2019 para  dar cumplimiento a los principios de transparencia y publicidad, y la promoción de la participación y control social a través de la publicación y divulgación proactiva de la declaración de bienes y rentas, del registro de conflictos de interés y la declaración del impuesto sobre la renta y complementarios.</t>
  </si>
  <si>
    <t>No se generan cambios en este criterio
Esra sección se encuentra en diferentes dialectos.  DIALECTO EMBERA. , DIALECTO CREOLE. , DIALECTO ROMANÉS - GITANO. , DIALECTO KICHWA.</t>
  </si>
  <si>
    <t xml:space="preserve">No se generan cambios en este criterio
</t>
  </si>
  <si>
    <t>No se generaron cambios en este criterio</t>
  </si>
  <si>
    <t>No se genera actualización en  este criterio.</t>
  </si>
  <si>
    <t>Información actualizada con vigencia primer semestre 2020</t>
  </si>
  <si>
    <t>Se han publicado las actualizaciones.</t>
  </si>
  <si>
    <t>No hubo acualización en este criterio</t>
  </si>
  <si>
    <t>No hay actualizaciónes para este criterio</t>
  </si>
  <si>
    <t>La información se encuentra desactualizada, falta cuarto trimestre de 2019 y pirmer y segundo trimestre de 2020.  Esta información es de competencia del nivel central.</t>
  </si>
  <si>
    <t>ALCALDIA LOCAL DE PUENTE ARANDA</t>
  </si>
  <si>
    <t>http://www.puentearanda.gov.co/transparencia</t>
  </si>
  <si>
    <t>http://www.puentearanda.gov.co/transparencia/atencion-ciudadano/sede-principal</t>
  </si>
  <si>
    <t>http://www.puentearanda.gov.co/govi-sdqs/crear</t>
  </si>
  <si>
    <t>http://www.puentearanda.gov.co/mi-localidad/conociendo-mi-localidad/alcalde-local</t>
  </si>
  <si>
    <t>http://www.puentearanda.gov.co/transparencia/informacion-interes/publicaciones</t>
  </si>
  <si>
    <t>http://www.puentearanda.gov.co/transparencia/informacion-interes/faqs</t>
  </si>
  <si>
    <t>http://www.puentearanda.gov.co/transparencia/informacion-interes/glosario</t>
  </si>
  <si>
    <t>http://www.puentearanda.gov.co/todas-las-noticias</t>
  </si>
  <si>
    <t>http://www.puentearanda.gov.co/calendario/month</t>
  </si>
  <si>
    <t>http://www.puentearanda.gov.co/transparencia/informacion-interes/informacion-adicional</t>
  </si>
  <si>
    <t>http://www.puentearanda.gov.co/transparencia/organizacion/quienes-somos</t>
  </si>
  <si>
    <t>http://www.puentearanda.gov.co/transparencia/organizacion/funciones-y-deberes</t>
  </si>
  <si>
    <t>http://www.puentearanda.gov.co/transparencia/organizacion/directorio-informacion-servidores-publicos-empleados-y-contratistas</t>
  </si>
  <si>
    <t>http://www.puentearanda.gov.co/transparencia/organizacion/directorio-entidades</t>
  </si>
  <si>
    <t>http://www.puentearanda.gov.co/transparencia/organizacion/directorio-agremiaciones-asociaciones-y-otros-grupos-interes</t>
  </si>
  <si>
    <t>http://www.puentearanda.gov.co/transparencia/presupuesto/general</t>
  </si>
  <si>
    <t>http://www.puentearanda.gov.co/transparencia/presupuesto/ejecucion-presupuestal</t>
  </si>
  <si>
    <t>http://www.puentearanda.gov.co/transparencia/presupuesto/estados-financieros</t>
  </si>
  <si>
    <t>http://www.puentearanda.gov.co/transparencia/planeacion/planes</t>
  </si>
  <si>
    <t>http://www.puentearanda.gov.co/transparencia/planeacion/programas-proyectos</t>
  </si>
  <si>
    <t>http://www.puentearanda.gov.co/transparencia/planeacion/metas-objetivos-indicadores</t>
  </si>
  <si>
    <t>http://www.puentearanda.gov.co/transparencia/planeacion/informes-empalme</t>
  </si>
  <si>
    <t>http://www.puentearanda.gov.co/transparencia/control/planes-mejoramiento</t>
  </si>
  <si>
    <t>http://www.puentearanda.gov.co/transparencia/control/planes-mejoramiento/enlace-ente-control</t>
  </si>
  <si>
    <t>http://www.puentearanda.gov.co/transparencia/control/informacion-poblacion-vulnerable</t>
  </si>
  <si>
    <t>http://www.puentearanda.gov.co/transparencia/contratacion/informacion_contractual</t>
  </si>
  <si>
    <t>http://www.puentearanda.gov.co/transparencia/contratacion/ejecucion_contratos</t>
  </si>
  <si>
    <t>http://www.puentearanda.gov.co/transparencia/contratacion/plan-anual-adquisiciones/plan-anual-adquisiciones-secop-ii</t>
  </si>
  <si>
    <t>http://www.puentearanda.gov.co/transparencia/tramites-servicios</t>
  </si>
  <si>
    <t>http://www.puentearanda.gov.co/transparencia/instrumentos-gestion-informacion-publica/relacionados-la-informacion/104-esquema</t>
  </si>
  <si>
    <t>http://www.puentearanda.gov.co/transparencia/instrumentos-gestion-informacion-publica/relacionados-la-informacion/107-registro-1</t>
  </si>
  <si>
    <t>http://www.puentearanda.gov.co/transparencia/instrumentos-gestion-informacion-publica/relacionados-la-informacion/108-costos</t>
  </si>
  <si>
    <t>http://www.puentearanda.gov.co/transparencia/instrumentos-gestion-informacion-publica/Informe-pqr-denuncias-solicitudes</t>
  </si>
  <si>
    <t>La información se encuentra actualizada con datos como dirección,ubicación, correo, teléfonos y link a formulariode quejas y peticiones.</t>
  </si>
  <si>
    <t>Sección con los requerimientos establecidos.</t>
  </si>
  <si>
    <t>Se encuentran las preguntas y respuestas frecuentes de cada uno de los itém, en diferentes dialectos.  DIALECTO EMBERA. , DIALECTO CREOLE. , DIALECTO ROMANÉS - GITANO. , DIALECTO KICHWA.</t>
  </si>
  <si>
    <t xml:space="preserve">Está adecuadamente actualizado el glosario con términos usados en la entidad. </t>
  </si>
  <si>
    <t>Actualizado con temás y gestión de la Alcaldía Local y de la ciudad.</t>
  </si>
  <si>
    <t xml:space="preserve">Sección actualizada </t>
  </si>
  <si>
    <t>Aparece el listado de agremiaciones o asociaciones relacionado con la localidad.</t>
  </si>
  <si>
    <t>Registrada información de emplame 2017, 2018 , 2019 y 2020.</t>
  </si>
  <si>
    <t>2020 se actualiza información  a CONVERTIC con la DESCARGA GRATUITA. Transformamos la vida de personas con discapacidad visual, a través de la descarga gratuita del software lector de pantalla Jaws y del magnificador ZoomText. Con vinculo al nivel central pero falta la información pertinente y propia de la localidad .</t>
  </si>
  <si>
    <t>Información publicada 2017, 2018, con actualización a 2019  (Ejecución de Contratación SECOP II 2019)</t>
  </si>
  <si>
    <t>Se registra información 2019 y 2020.</t>
  </si>
  <si>
    <t>Actualizado, los vínculos se sincronizan con la sección particular de transparencia en el sitio web de la entidad</t>
  </si>
  <si>
    <t>http://www.puentearanda.gov.co/transparencia/informacion-interes/convocatorias</t>
  </si>
  <si>
    <t>Actualizados Planes de acción y Plan de gasto público en las vigencias correspondientes.
Se actualiza plan de desarrollo presentado a la JAL vigencia 2021 - 2024</t>
  </si>
  <si>
    <t>http://www.puentearanda.gov.co/transparencia/planeacion/plan-gasto-publico</t>
  </si>
  <si>
    <t>No se generan cambios en este criterio
Esra sección se encuentra en diferentes dialectos.  DIALECTO EMBERA. , DIALECTO CREOLE. , DIALECTO ROMANÉS - GITANO. , DIALECTO KICHWA.
Se incluyen videos en lenguaje de señas</t>
  </si>
  <si>
    <t>notifica.judicial@gobiernobogota.gov.co</t>
  </si>
  <si>
    <t>No hay datos abiertos propios de la localidad</t>
  </si>
  <si>
    <t>actualizado</t>
  </si>
  <si>
    <t>http://www.puentearanda.gov.co/transparencia/instrumentos-gestion-informacion-publica/relacionados-la-informacion/103-indice</t>
  </si>
  <si>
    <t>http://www.puentearanda.gov.co/transparencia/instrumentos-gestion-informacion-publica/relacionados-la-informacion/102-registro-0</t>
  </si>
  <si>
    <t>https://datosabiertos.bogota.gov.co/dataset?q=secretaria+distrital+de+gobierno</t>
  </si>
  <si>
    <t>se actualiza organigrama desde el nivel central</t>
  </si>
  <si>
    <t>Actualizado Alcalde Local , actualizado todo el directorio de coordinadores de la alcaldía</t>
  </si>
  <si>
    <t>Actualizado año 2021</t>
  </si>
  <si>
    <t>Registrada información  2017, 2019, 2020 y 2021</t>
  </si>
  <si>
    <t>no</t>
  </si>
  <si>
    <t>actualizado a 2022</t>
  </si>
  <si>
    <t>NO</t>
  </si>
  <si>
    <t>Actualizado a Agosto de 2022</t>
  </si>
  <si>
    <t>Actualizado a Junio de 2022</t>
  </si>
  <si>
    <t>Se actualiza la información de acuerdo a lo establecido en el Art. 74 de la Ley 1474. Información actualizada año 2022</t>
  </si>
  <si>
    <t>Registrada información año 2022</t>
  </si>
  <si>
    <t>Actualizado plan de mejoramiento 2022</t>
  </si>
  <si>
    <t>Actualizado a septiembre de 2022</t>
  </si>
  <si>
    <t>No se ecuentra publicada la información para 2022</t>
  </si>
  <si>
    <t>Información año 2021</t>
  </si>
  <si>
    <t xml:space="preserve">Página no encontrada
</t>
  </si>
  <si>
    <t>A la fecha se necuentran publicados hasta  año 2020</t>
  </si>
  <si>
    <t>Acceso denegado</t>
  </si>
  <si>
    <t>No hay convocatorias abiertas</t>
  </si>
  <si>
    <t>https://bogotatrabaja.gov.co/</t>
  </si>
  <si>
    <t>Agencia distrital de empleo</t>
  </si>
  <si>
    <t>Las normas se actualizan periodicamente de acuerdo con las diferentes solicitudes en el normograma de la entidad.
Año 2021
En la sección de Edictos del normograma se publican las respuestas anónimas</t>
  </si>
  <si>
    <t>Se actualizo con diferentes documentos entre los que se encuentran: actas de consejos locales, plan de desarrollo local, etica y direccionamiento JAL entre otros. Año 2019</t>
  </si>
  <si>
    <t>www.gobiernobogota.gov.co/contenidos/oficina-asesora-comunicaciones/gobierno-ninos</t>
  </si>
  <si>
    <t>Información requerida</t>
  </si>
  <si>
    <t>Periodo de Actualizaciòn: Tercer Trimestre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</si>
</sst>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FF00"/>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17">
    <xf numFmtId="0" fontId="0" fillId="0" borderId="0" xfId="0"/>
    <xf numFmtId="0" fontId="0" fillId="0" borderId="0" xfId="0" applyAlignment="1">
      <alignment horizontal="center" vertical="center" wrapText="1"/>
    </xf>
    <xf numFmtId="0" fontId="0" fillId="0" borderId="3" xfId="0" applyBorder="1" applyAlignment="1">
      <alignment vertical="center" wrapText="1"/>
    </xf>
    <xf numFmtId="0" fontId="0" fillId="0" borderId="3" xfId="0" applyBorder="1" applyAlignment="1">
      <alignment horizontal="left"/>
    </xf>
    <xf numFmtId="0" fontId="0" fillId="0" borderId="3" xfId="0" applyBorder="1"/>
    <xf numFmtId="0" fontId="0" fillId="0" borderId="3" xfId="0" applyBorder="1" applyAlignment="1">
      <alignment horizontal="left" vertical="center" wrapText="1" indent="7"/>
    </xf>
    <xf numFmtId="49" fontId="0" fillId="0" borderId="3" xfId="0" applyNumberFormat="1" applyBorder="1" applyAlignment="1">
      <alignment horizontal="left" vertical="top" wrapText="1" indent="7"/>
    </xf>
    <xf numFmtId="0" fontId="0" fillId="0" borderId="0" xfId="0"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left"/>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left" vertical="center" wrapText="1"/>
    </xf>
    <xf numFmtId="49" fontId="0" fillId="0" borderId="6" xfId="0" applyNumberFormat="1" applyBorder="1" applyAlignment="1">
      <alignment horizontal="center" vertical="center" wrapText="1"/>
    </xf>
    <xf numFmtId="49" fontId="0" fillId="0" borderId="3" xfId="0" applyNumberFormat="1" applyBorder="1" applyAlignment="1">
      <alignment horizontal="center" vertical="center" wrapText="1"/>
    </xf>
    <xf numFmtId="0" fontId="0" fillId="0" borderId="0" xfId="0"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3" xfId="0" applyBorder="1" applyAlignment="1">
      <alignment horizontal="center" vertical="center"/>
    </xf>
    <xf numFmtId="0" fontId="3" fillId="0" borderId="3" xfId="1" applyBorder="1" applyAlignment="1" applyProtection="1">
      <alignment horizontal="left" vertical="center" wrapText="1"/>
    </xf>
    <xf numFmtId="0" fontId="3" fillId="0" borderId="3" xfId="1" applyFill="1" applyBorder="1" applyAlignment="1" applyProtection="1">
      <alignment vertical="center" wrapText="1"/>
    </xf>
    <xf numFmtId="0" fontId="3" fillId="0" borderId="3" xfId="1" applyFill="1" applyBorder="1" applyAlignment="1" applyProtection="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0" xfId="1" applyAlignment="1" applyProtection="1">
      <alignment vertical="center" wrapText="1"/>
    </xf>
    <xf numFmtId="0" fontId="0" fillId="0" borderId="5" xfId="0" applyBorder="1" applyAlignment="1">
      <alignment horizontal="center" vertical="center" wrapText="1"/>
    </xf>
    <xf numFmtId="0" fontId="0" fillId="0" borderId="5" xfId="0" applyBorder="1" applyAlignment="1">
      <alignment horizontal="left" vertical="center" wrapText="1"/>
    </xf>
    <xf numFmtId="0" fontId="0" fillId="0" borderId="5" xfId="0" applyBorder="1" applyAlignment="1">
      <alignment horizontal="center" vertical="center"/>
    </xf>
    <xf numFmtId="49" fontId="0" fillId="0" borderId="5" xfId="0" applyNumberFormat="1" applyBorder="1" applyAlignment="1">
      <alignment horizontal="center" vertical="center" wrapText="1"/>
    </xf>
    <xf numFmtId="0" fontId="0" fillId="0" borderId="8" xfId="0" applyBorder="1"/>
    <xf numFmtId="0" fontId="0" fillId="0" borderId="5" xfId="0" applyBorder="1"/>
    <xf numFmtId="0" fontId="3" fillId="0" borderId="5" xfId="1" applyFill="1" applyBorder="1" applyAlignment="1" applyProtection="1">
      <alignment vertical="center" wrapText="1"/>
    </xf>
    <xf numFmtId="0" fontId="0" fillId="0" borderId="0" xfId="0"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3" borderId="6" xfId="0" applyFill="1" applyBorder="1" applyAlignment="1">
      <alignment vertical="center" wrapText="1"/>
    </xf>
    <xf numFmtId="49" fontId="0" fillId="0" borderId="6" xfId="0" applyNumberFormat="1" applyBorder="1" applyAlignment="1">
      <alignment vertical="center" wrapText="1"/>
    </xf>
    <xf numFmtId="49" fontId="0" fillId="0" borderId="8" xfId="0" applyNumberFormat="1" applyBorder="1" applyAlignment="1">
      <alignment vertical="center" wrapText="1"/>
    </xf>
    <xf numFmtId="49" fontId="0" fillId="0" borderId="5" xfId="0" applyNumberFormat="1" applyBorder="1" applyAlignment="1">
      <alignment vertical="center" wrapText="1"/>
    </xf>
    <xf numFmtId="0" fontId="0" fillId="0" borderId="7" xfId="0" applyBorder="1" applyAlignment="1">
      <alignment vertical="center" wrapText="1"/>
    </xf>
    <xf numFmtId="0" fontId="0" fillId="0" borderId="14" xfId="0"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Border="1" applyAlignment="1">
      <alignment vertical="center" wrapText="1"/>
    </xf>
    <xf numFmtId="0" fontId="0" fillId="0" borderId="12" xfId="0"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0" fillId="2" borderId="11" xfId="0" applyFill="1" applyBorder="1" applyAlignment="1">
      <alignment horizontal="center" vertical="center"/>
    </xf>
    <xf numFmtId="0" fontId="3" fillId="0" borderId="0" xfId="1" applyAlignment="1" applyProtection="1">
      <alignment vertical="center"/>
    </xf>
    <xf numFmtId="0" fontId="3" fillId="0" borderId="3" xfId="1" applyBorder="1" applyAlignment="1" applyProtection="1">
      <alignment vertical="center"/>
    </xf>
    <xf numFmtId="0" fontId="4" fillId="0" borderId="3" xfId="1" applyFont="1" applyFill="1" applyBorder="1" applyAlignment="1" applyProtection="1">
      <alignment vertical="center" wrapText="1"/>
    </xf>
    <xf numFmtId="0" fontId="0" fillId="2" borderId="3" xfId="0" applyFill="1" applyBorder="1" applyAlignment="1">
      <alignment horizontal="center" vertical="center"/>
    </xf>
    <xf numFmtId="0" fontId="0" fillId="0" borderId="2" xfId="0" applyBorder="1" applyAlignment="1">
      <alignment horizontal="center" vertical="center"/>
    </xf>
    <xf numFmtId="0" fontId="0" fillId="2" borderId="3" xfId="0"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3" fillId="0" borderId="0" xfId="1" applyAlignment="1" applyProtection="1">
      <alignment horizontal="left" vertical="center" wrapText="1"/>
    </xf>
    <xf numFmtId="0" fontId="0" fillId="2" borderId="13" xfId="0" applyFill="1" applyBorder="1" applyAlignment="1">
      <alignment horizontal="center"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ill="1" applyBorder="1" applyAlignment="1">
      <alignment horizontal="center" vertical="center" wrapText="1"/>
    </xf>
    <xf numFmtId="0" fontId="0" fillId="5" borderId="3" xfId="0" applyFill="1" applyBorder="1" applyAlignment="1">
      <alignment vertical="center" wrapText="1"/>
    </xf>
    <xf numFmtId="0" fontId="0" fillId="5" borderId="6" xfId="0" applyFill="1" applyBorder="1" applyAlignment="1">
      <alignment vertical="center" wrapText="1"/>
    </xf>
    <xf numFmtId="0" fontId="0" fillId="5" borderId="8" xfId="0" applyFill="1" applyBorder="1" applyAlignment="1">
      <alignment vertical="center" wrapText="1"/>
    </xf>
    <xf numFmtId="0" fontId="0" fillId="5" borderId="8" xfId="0" applyFill="1" applyBorder="1"/>
    <xf numFmtId="49" fontId="0" fillId="5" borderId="6" xfId="0" applyNumberFormat="1" applyFill="1" applyBorder="1" applyAlignment="1">
      <alignment vertical="center" wrapText="1"/>
    </xf>
    <xf numFmtId="49" fontId="0" fillId="5" borderId="8" xfId="0" applyNumberFormat="1" applyFill="1" applyBorder="1" applyAlignment="1">
      <alignment vertical="center" wrapText="1"/>
    </xf>
    <xf numFmtId="0" fontId="0" fillId="5" borderId="3" xfId="0" applyFill="1" applyBorder="1" applyAlignment="1">
      <alignment horizontal="left" vertical="center" wrapText="1" indent="7"/>
    </xf>
    <xf numFmtId="49" fontId="0" fillId="5" borderId="5" xfId="0" applyNumberFormat="1" applyFill="1" applyBorder="1" applyAlignment="1">
      <alignment vertical="center" wrapText="1"/>
    </xf>
    <xf numFmtId="0" fontId="0" fillId="5" borderId="5" xfId="0" applyFill="1" applyBorder="1" applyAlignment="1">
      <alignment vertical="center" wrapText="1"/>
    </xf>
    <xf numFmtId="0" fontId="0" fillId="5" borderId="5" xfId="0" applyFill="1" applyBorder="1"/>
    <xf numFmtId="0" fontId="0" fillId="3" borderId="3" xfId="0" applyFill="1" applyBorder="1" applyAlignment="1">
      <alignment horizontal="center" vertical="center" wrapText="1"/>
    </xf>
    <xf numFmtId="0" fontId="3" fillId="0" borderId="3" xfId="1" applyBorder="1" applyAlignment="1" applyProtection="1">
      <alignment horizontal="center" vertical="center" wrapText="1"/>
    </xf>
    <xf numFmtId="0" fontId="0" fillId="3" borderId="3" xfId="0" applyFill="1" applyBorder="1" applyAlignment="1">
      <alignment horizontal="center" vertical="center"/>
    </xf>
    <xf numFmtId="0" fontId="0" fillId="0" borderId="3" xfId="0" applyBorder="1" applyAlignment="1">
      <alignment horizontal="left" vertical="center"/>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2" borderId="3" xfId="0" applyFill="1" applyBorder="1" applyAlignment="1">
      <alignment horizontal="center" wrapText="1"/>
    </xf>
    <xf numFmtId="0" fontId="0" fillId="2" borderId="5" xfId="0" applyFill="1" applyBorder="1"/>
    <xf numFmtId="0" fontId="0" fillId="2" borderId="3" xfId="0" applyFill="1" applyBorder="1"/>
    <xf numFmtId="0" fontId="0" fillId="2" borderId="0" xfId="0" applyFill="1" applyAlignment="1">
      <alignment horizontal="center" vertical="center"/>
    </xf>
    <xf numFmtId="0" fontId="10" fillId="4" borderId="11" xfId="0" applyFont="1" applyFill="1" applyBorder="1" applyAlignment="1">
      <alignment vertical="center" wrapText="1"/>
    </xf>
    <xf numFmtId="0" fontId="6" fillId="0" borderId="3" xfId="1" applyFont="1" applyBorder="1" applyAlignment="1" applyProtection="1">
      <alignment vertical="center" wrapText="1"/>
    </xf>
    <xf numFmtId="0" fontId="0" fillId="2" borderId="3" xfId="0" applyFill="1" applyBorder="1" applyAlignment="1">
      <alignment vertical="center" wrapText="1"/>
    </xf>
    <xf numFmtId="0" fontId="0" fillId="0" borderId="3" xfId="0" applyBorder="1" applyAlignment="1">
      <alignment vertical="center"/>
    </xf>
    <xf numFmtId="0" fontId="0" fillId="6" borderId="3" xfId="0" applyFill="1" applyBorder="1" applyAlignment="1">
      <alignment vertical="center" wrapText="1"/>
    </xf>
    <xf numFmtId="0" fontId="0" fillId="0" borderId="6" xfId="0" applyFill="1" applyBorder="1" applyAlignment="1">
      <alignment vertical="center" wrapText="1"/>
    </xf>
    <xf numFmtId="0" fontId="0" fillId="0" borderId="3" xfId="0" applyFill="1" applyBorder="1" applyAlignment="1">
      <alignment vertical="center" wrapText="1"/>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2" borderId="6" xfId="0" applyFill="1" applyBorder="1" applyAlignment="1">
      <alignment vertical="center" wrapText="1"/>
    </xf>
    <xf numFmtId="0" fontId="0" fillId="2" borderId="8" xfId="0" applyFill="1" applyBorder="1" applyAlignment="1">
      <alignment vertical="center" wrapText="1"/>
    </xf>
    <xf numFmtId="0" fontId="0" fillId="2" borderId="5" xfId="0" applyFill="1" applyBorder="1" applyAlignment="1">
      <alignment vertical="center" wrapText="1"/>
    </xf>
    <xf numFmtId="0" fontId="0" fillId="2" borderId="8" xfId="0" applyFill="1" applyBorder="1" applyAlignment="1">
      <alignment horizontal="center" vertical="center"/>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0" borderId="3" xfId="0" applyBorder="1" applyAlignment="1">
      <alignment horizontal="center" vertical="center" wrapText="1"/>
    </xf>
    <xf numFmtId="0" fontId="3" fillId="0" borderId="3" xfId="1" applyFill="1" applyBorder="1" applyAlignment="1" applyProtection="1">
      <alignment horizontal="center" vertical="center" wrapText="1"/>
    </xf>
    <xf numFmtId="0" fontId="0" fillId="0" borderId="3" xfId="0" applyBorder="1" applyAlignment="1">
      <alignmen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5" borderId="6" xfId="0" applyFill="1" applyBorder="1" applyAlignment="1">
      <alignment horizontal="center" vertical="center" wrapText="1"/>
    </xf>
    <xf numFmtId="0" fontId="0" fillId="5" borderId="8" xfId="0" applyFill="1" applyBorder="1" applyAlignment="1">
      <alignment horizontal="center" vertical="center" wrapText="1"/>
    </xf>
    <xf numFmtId="0" fontId="0" fillId="5" borderId="5" xfId="0" applyFill="1" applyBorder="1" applyAlignment="1">
      <alignment horizontal="center" vertical="center" wrapText="1"/>
    </xf>
    <xf numFmtId="0" fontId="4" fillId="0" borderId="6" xfId="1" applyFont="1" applyBorder="1" applyAlignment="1" applyProtection="1">
      <alignment horizontal="center" vertical="center" wrapText="1"/>
    </xf>
    <xf numFmtId="0" fontId="4" fillId="0" borderId="8" xfId="1" applyFont="1" applyBorder="1" applyAlignment="1" applyProtection="1">
      <alignment horizontal="center" vertical="center" wrapText="1"/>
    </xf>
    <xf numFmtId="0" fontId="4" fillId="0" borderId="5" xfId="1" applyFont="1" applyBorder="1" applyAlignment="1" applyProtection="1">
      <alignment horizontal="center" vertical="center" wrapText="1"/>
    </xf>
    <xf numFmtId="0" fontId="0" fillId="0" borderId="6"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0" fontId="0" fillId="0" borderId="5" xfId="0" applyBorder="1" applyAlignment="1">
      <alignment horizontal="center" vertical="center" textRotation="90"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6" xfId="0" applyBorder="1" applyAlignment="1">
      <alignment horizontal="center"/>
    </xf>
    <xf numFmtId="0" fontId="0" fillId="0" borderId="8" xfId="0" applyBorder="1" applyAlignment="1">
      <alignment horizontal="center"/>
    </xf>
    <xf numFmtId="0" fontId="0" fillId="0" borderId="5" xfId="0"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5" xfId="1" applyFill="1" applyBorder="1" applyAlignment="1" applyProtection="1">
      <alignment horizontal="lef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3" fillId="2" borderId="3" xfId="1" applyFill="1" applyBorder="1" applyAlignment="1" applyProtection="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8" xfId="0" applyBorder="1"/>
    <xf numFmtId="0" fontId="0" fillId="0" borderId="5" xfId="0" applyBorder="1"/>
    <xf numFmtId="0" fontId="9"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9" xfId="0" applyFont="1" applyBorder="1" applyAlignment="1">
      <alignment horizontal="center" vertical="center"/>
    </xf>
    <xf numFmtId="0" fontId="0" fillId="2" borderId="3" xfId="0" applyFill="1" applyBorder="1" applyAlignment="1">
      <alignment horizontal="center" vertical="center" wrapText="1"/>
    </xf>
    <xf numFmtId="0" fontId="0" fillId="0" borderId="6"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6" xfId="0" applyFill="1" applyBorder="1" applyAlignment="1">
      <alignmen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7" fillId="2" borderId="3" xfId="1" applyFont="1" applyFill="1" applyBorder="1" applyAlignment="1" applyProtection="1">
      <alignment horizontal="center" vertical="center" wrapText="1"/>
    </xf>
    <xf numFmtId="0" fontId="6" fillId="2" borderId="3" xfId="1" applyFont="1" applyFill="1" applyBorder="1" applyAlignment="1" applyProtection="1">
      <alignment vertical="center" wrapText="1"/>
    </xf>
    <xf numFmtId="0" fontId="3" fillId="2" borderId="3" xfId="1" applyFill="1" applyBorder="1" applyAlignment="1" applyProtection="1">
      <alignment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104</c:v>
                </c:pt>
                <c:pt idx="1">
                  <c:v>11</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gobiernobogota.gov.co/content/estructura-organizacional-secretaria-distrital-gobierno" TargetMode="External"/><Relationship Id="rId21" Type="http://schemas.openxmlformats.org/officeDocument/2006/relationships/hyperlink" Target="http://www.puentearanda.gov.co/calendario/month" TargetMode="External"/><Relationship Id="rId42" Type="http://schemas.openxmlformats.org/officeDocument/2006/relationships/hyperlink" Target="http://www.puentearanda.gov.co/transparencia/control/planes-mejoramiento/enlace-ente-control" TargetMode="External"/><Relationship Id="rId47" Type="http://schemas.openxmlformats.org/officeDocument/2006/relationships/hyperlink" Target="http://www.puentearanda.gov.co/transparencia/contratacion/informacion_contractual" TargetMode="External"/><Relationship Id="rId63" Type="http://schemas.openxmlformats.org/officeDocument/2006/relationships/hyperlink" Target="http://www.puentearanda.gov.co/transparencia/planeacion/plan-gasto-publico" TargetMode="External"/><Relationship Id="rId68" Type="http://schemas.openxmlformats.org/officeDocument/2006/relationships/hyperlink" Target="https://datosabiertos.bogota.gov.co/dataset?q=secretaria+distrital+de+gobierno" TargetMode="External"/><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71" Type="http://schemas.openxmlformats.org/officeDocument/2006/relationships/drawing" Target="../drawings/drawing1.xml"/><Relationship Id="rId2" Type="http://schemas.openxmlformats.org/officeDocument/2006/relationships/hyperlink" Target="http://www.puentearanda.gov.co/transparencia/organizacion/directorio-informacion-servidores-publicos-empleados-y-contratistas" TargetMode="External"/><Relationship Id="rId16" Type="http://schemas.openxmlformats.org/officeDocument/2006/relationships/hyperlink" Target="http://www.puentearanda.gov.co/mi-localidad/conociendo-mi-localidad/alcalde-local" TargetMode="External"/><Relationship Id="rId29"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11" Type="http://schemas.openxmlformats.org/officeDocument/2006/relationships/hyperlink" Target="http://www.puentearanda.gov.co/transparencia/atencion-ciudadano/sede-principal" TargetMode="External"/><Relationship Id="rId24" Type="http://schemas.openxmlformats.org/officeDocument/2006/relationships/hyperlink" Target="http://www.puentearanda.gov.co/transparencia/organizacion/funciones-y-deberes" TargetMode="External"/><Relationship Id="rId32" Type="http://schemas.openxmlformats.org/officeDocument/2006/relationships/hyperlink" Target="http://www.puentearanda.gov.co/transparencia/presupuesto/ejecucion-presupuestal" TargetMode="External"/><Relationship Id="rId37" Type="http://schemas.openxmlformats.org/officeDocument/2006/relationships/hyperlink" Target="http://www.puentearanda.gov.co/transparencia/planeacion/metas-objetivos-indicadores" TargetMode="External"/><Relationship Id="rId40" Type="http://schemas.openxmlformats.org/officeDocument/2006/relationships/hyperlink" Target="http://www.gobiernobogota.gov.co/transparencia/control/informes-gestion-evaluacion-auditoria-sdg" TargetMode="External"/><Relationship Id="rId45" Type="http://schemas.openxmlformats.org/officeDocument/2006/relationships/hyperlink" Target="http://www.gobiernobogota.gov.co/transparencia/control/defensa-judicial/defensa-judicial" TargetMode="External"/><Relationship Id="rId53" Type="http://schemas.openxmlformats.org/officeDocument/2006/relationships/hyperlink" Target="http://www.puentearanda.gov.co/transparencia/instrumentos-gestion-informacion-publica/Informe-pqr-denuncias-solicitudes" TargetMode="External"/><Relationship Id="rId58" Type="http://schemas.openxmlformats.org/officeDocument/2006/relationships/hyperlink" Target="http://www.puentearanda.gov.co/transparencia/instrumentos-gestion-informacion-publica/Informe-pqr-denuncias-solicitudes" TargetMode="External"/><Relationship Id="rId66" Type="http://schemas.openxmlformats.org/officeDocument/2006/relationships/hyperlink" Target="http://www.puentearanda.gov.co/transparencia/instrumentos-gestion-informacion-publica/relacionados-la-informacion/102-registro-0" TargetMode="External"/><Relationship Id="rId5" Type="http://schemas.openxmlformats.org/officeDocument/2006/relationships/hyperlink" Target="http://www.gobiernobogota.gov.co/transparencia/control/planes-mejoramiento" TargetMode="External"/><Relationship Id="rId61" Type="http://schemas.openxmlformats.org/officeDocument/2006/relationships/hyperlink" Target="http://www.puentearanda.gov.co/transparencia/organizacion/directorio-agremiaciones-asociaciones-y-otros-grupos-interes" TargetMode="External"/><Relationship Id="rId19" Type="http://schemas.openxmlformats.org/officeDocument/2006/relationships/hyperlink" Target="http://www.puentearanda.gov.co/transparencia/informacion-interes/faqs" TargetMode="External"/><Relationship Id="rId14" Type="http://schemas.openxmlformats.org/officeDocument/2006/relationships/hyperlink" Target="http://www.puentearanda.gov.co/transparencia/atencion-ciudadano/sede-principal" TargetMode="External"/><Relationship Id="rId22" Type="http://schemas.openxmlformats.org/officeDocument/2006/relationships/hyperlink" Target="http://www.puentearanda.gov.co/transparencia/informacion-interes/informacion-adicional" TargetMode="External"/><Relationship Id="rId27" Type="http://schemas.openxmlformats.org/officeDocument/2006/relationships/hyperlink" Target="http://www.gobiernobogota.gov.co/content/estructura-organizacional-secretaria-distrital-gobierno" TargetMode="External"/><Relationship Id="rId30" Type="http://schemas.openxmlformats.org/officeDocument/2006/relationships/hyperlink" Target="http://www.puentearanda.gov.co/transparencia/presupuesto/general" TargetMode="External"/><Relationship Id="rId35" Type="http://schemas.openxmlformats.org/officeDocument/2006/relationships/hyperlink" Target="http://www.puentearanda.gov.co/transparencia/planeacion/planes" TargetMode="External"/><Relationship Id="rId43" Type="http://schemas.openxmlformats.org/officeDocument/2006/relationships/hyperlink" Target="http://www.gobiernobogota.gov.co/transparencia/control/entes-control-vigilancia-mecanismos-supervision" TargetMode="External"/><Relationship Id="rId48" Type="http://schemas.openxmlformats.org/officeDocument/2006/relationships/hyperlink" Target="http://www.puentearanda.gov.co/transparencia/contratacion/ejecucion_contratos" TargetMode="External"/><Relationship Id="rId56" Type="http://schemas.openxmlformats.org/officeDocument/2006/relationships/hyperlink" Target="http://www.puentearanda.gov.co/transparencia/instrumentos-gestion-informacion-publica/Informe-pqr-denuncias-solicitudes" TargetMode="External"/><Relationship Id="rId64" Type="http://schemas.openxmlformats.org/officeDocument/2006/relationships/hyperlink" Target="http://www.puentearanda.gov.co/transparencia/instrumentos-gestion-informacion-publica/relacionados-la-informacion/103-indice" TargetMode="External"/><Relationship Id="rId69" Type="http://schemas.openxmlformats.org/officeDocument/2006/relationships/hyperlink" Target="http://www.puentearanda.gov.co/transparencia/instrumentos-gestion-informacion-publica/Informe-pqr-denuncias-solicitudes" TargetMode="External"/><Relationship Id="rId8" Type="http://schemas.openxmlformats.org/officeDocument/2006/relationships/hyperlink" Target="http://www.gobiernobogota.gov.co/rendicion-de-cuentas/" TargetMode="External"/><Relationship Id="rId51" Type="http://schemas.openxmlformats.org/officeDocument/2006/relationships/hyperlink" Target="http://www.gobiernobogota.gov.co/transparencia/instrumentos-gestion-informacion-publica/gestion-documental/105-programa-gestion" TargetMode="External"/><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puentearanda.gov.co/transparencia/atencion-ciudadano/sede-principal" TargetMode="External"/><Relationship Id="rId17" Type="http://schemas.openxmlformats.org/officeDocument/2006/relationships/hyperlink" Target="http://www.puentearanda.gov.co/transparencia/informacion-interes/publicaciones" TargetMode="External"/><Relationship Id="rId25" Type="http://schemas.openxmlformats.org/officeDocument/2006/relationships/hyperlink" Target="http://gaia.gobiernobogota.gov.co/content/sistema-integrado-de-gesti%C3%B3n-sdg" TargetMode="External"/><Relationship Id="rId33" Type="http://schemas.openxmlformats.org/officeDocument/2006/relationships/hyperlink" Target="http://www.puentearanda.gov.co/transparencia/presupuesto/general" TargetMode="External"/><Relationship Id="rId38" Type="http://schemas.openxmlformats.org/officeDocument/2006/relationships/hyperlink" Target="http://www.gobiernobogota.gov.co/transparencia/planeacion/participacion-ciudadana" TargetMode="External"/><Relationship Id="rId46" Type="http://schemas.openxmlformats.org/officeDocument/2006/relationships/hyperlink" Target="http://www.puentearanda.gov.co/transparencia/tramites-servicios" TargetMode="External"/><Relationship Id="rId59" Type="http://schemas.openxmlformats.org/officeDocument/2006/relationships/hyperlink" Target="http://www.gobiernobogota.gov.co/content/estructura-organizacional-secretaria-distrital-gobierno" TargetMode="External"/><Relationship Id="rId67" Type="http://schemas.openxmlformats.org/officeDocument/2006/relationships/hyperlink" Target="http://www.gobiernobogota.gov.co/content/datos-abiertos-la-secretaria-distrital-gobierno" TargetMode="External"/><Relationship Id="rId20" Type="http://schemas.openxmlformats.org/officeDocument/2006/relationships/hyperlink" Target="http://www.puentearanda.gov.co/todas-las-noticias" TargetMode="External"/><Relationship Id="rId41" Type="http://schemas.openxmlformats.org/officeDocument/2006/relationships/hyperlink" Target="http://www.puentearanda.gov.co/transparencia/control/planes-mejoramiento" TargetMode="External"/><Relationship Id="rId54" Type="http://schemas.openxmlformats.org/officeDocument/2006/relationships/hyperlink" Target="http://www.puentearanda.gov.co/transparencia/instrumentos-gestion-informacion-publica/Informe-pqr-denuncias-solicitudes" TargetMode="External"/><Relationship Id="rId62" Type="http://schemas.openxmlformats.org/officeDocument/2006/relationships/hyperlink" Target="http://www.puentearanda.gov.co/transparencia/instrumentos-gestion-informacion-publica/relacionados-la-informacion/107-registro-1" TargetMode="External"/><Relationship Id="rId70" Type="http://schemas.openxmlformats.org/officeDocument/2006/relationships/printerSettings" Target="../printerSettings/printerSettings1.bin"/><Relationship Id="rId1" Type="http://schemas.openxmlformats.org/officeDocument/2006/relationships/hyperlink" Target="http://www.puentearanda.gov.co/transparencia/informacion-interes/convocatorias" TargetMode="External"/><Relationship Id="rId6" Type="http://schemas.openxmlformats.org/officeDocument/2006/relationships/hyperlink" Target="http://www.puentearanda.gov.co/transparencia/contratacion/ejecucion_contratos" TargetMode="External"/><Relationship Id="rId15" Type="http://schemas.openxmlformats.org/officeDocument/2006/relationships/hyperlink" Target="mailto:notifica.judicial@gobiernobogota.gov.co" TargetMode="External"/><Relationship Id="rId23" Type="http://schemas.openxmlformats.org/officeDocument/2006/relationships/hyperlink" Target="http://www.puentearanda.gov.co/transparencia/organizacion/quienes-somos" TargetMode="External"/><Relationship Id="rId28" Type="http://schemas.openxmlformats.org/officeDocument/2006/relationships/hyperlink" Target="http://www.puentearanda.gov.co/transparencia/organizacion/directorio-entidades" TargetMode="External"/><Relationship Id="rId36" Type="http://schemas.openxmlformats.org/officeDocument/2006/relationships/hyperlink" Target="http://www.puentearanda.gov.co/transparencia/planeacion/programas-proyectos" TargetMode="External"/><Relationship Id="rId49" Type="http://schemas.openxmlformats.org/officeDocument/2006/relationships/hyperlink" Target="http://www.gobiernobogota.gov.co/transparencia/contratacion/plan-anual-adquisiciones" TargetMode="External"/><Relationship Id="rId57" Type="http://schemas.openxmlformats.org/officeDocument/2006/relationships/hyperlink" Target="http://www.puentearanda.gov.co/transparencia/instrumentos-gestion-informacion-publica/Informe-pqr-denuncias-solicitudes" TargetMode="External"/><Relationship Id="rId10" Type="http://schemas.openxmlformats.org/officeDocument/2006/relationships/hyperlink" Target="http://www.puentearanda.gov.co/transparencia" TargetMode="External"/><Relationship Id="rId31" Type="http://schemas.openxmlformats.org/officeDocument/2006/relationships/hyperlink" Target="http://www.puentearanda.gov.co/transparencia/presupuesto/ejecucion-presupuestal" TargetMode="External"/><Relationship Id="rId44" Type="http://schemas.openxmlformats.org/officeDocument/2006/relationships/hyperlink" Target="http://www.puentearanda.gov.co/transparencia/control/informacion-poblacion-vulnerable" TargetMode="External"/><Relationship Id="rId52" Type="http://schemas.openxmlformats.org/officeDocument/2006/relationships/hyperlink" Target="http://www.puentearanda.gov.co/transparencia/instrumentos-gestion-informacion-publica/relacionados-la-informacion/108-costos" TargetMode="External"/><Relationship Id="rId60" Type="http://schemas.openxmlformats.org/officeDocument/2006/relationships/hyperlink" Target="http://www.gobiernobogota.gov.co/contenidos/tablas-retencion-documetal-la-secretaria-distriral-gobierno" TargetMode="External"/><Relationship Id="rId65" Type="http://schemas.openxmlformats.org/officeDocument/2006/relationships/hyperlink" Target="http://www.puentearanda.gov.co/transparencia/instrumentos-gestion-informacion-publica/relacionados-la-informacion/104-esquema" TargetMode="External"/><Relationship Id="rId4" Type="http://schemas.openxmlformats.org/officeDocument/2006/relationships/hyperlink" Target="http://www.gobiernobogota.gov.co/transparencia/control/reportes-control-interno-sgd" TargetMode="External"/><Relationship Id="rId9" Type="http://schemas.openxmlformats.org/officeDocument/2006/relationships/hyperlink" Target="https://www.datos.gov.co/browse?q=%C3%8Dndice%20informaci%C3%B3n%20clasificada%20y%20reservada%20-%20Secretar%C3%ADa%20Distrital%20de%20Gobierno&amp;sortBy=relevance" TargetMode="External"/><Relationship Id="rId13" Type="http://schemas.openxmlformats.org/officeDocument/2006/relationships/hyperlink" Target="http://www.puentearanda.gov.co/govi-sdqs/crear" TargetMode="External"/><Relationship Id="rId18" Type="http://schemas.openxmlformats.org/officeDocument/2006/relationships/hyperlink" Target="http://www.puentearanda.gov.co/transparencia/informacion-interes/glosario" TargetMode="External"/><Relationship Id="rId39" Type="http://schemas.openxmlformats.org/officeDocument/2006/relationships/hyperlink" Target="http://www.puentearanda.gov.co/transparencia/planeacion/informes-empalme" TargetMode="External"/><Relationship Id="rId34" Type="http://schemas.openxmlformats.org/officeDocument/2006/relationships/hyperlink" Target="http://www.puentearanda.gov.co/transparencia/presupuesto/estados-financieros" TargetMode="External"/><Relationship Id="rId50" Type="http://schemas.openxmlformats.org/officeDocument/2006/relationships/hyperlink" Target="http://www.puentearanda.gov.co/transparencia/contratacion/plan-anual-adquisiciones/plan-anual-adquisiciones-secop-ii" TargetMode="External"/><Relationship Id="rId55" Type="http://schemas.openxmlformats.org/officeDocument/2006/relationships/hyperlink" Target="http://www.puentearanda.gov.co/transparencia/instrumentos-gestion-informacion-publica/Informe-pqr-denuncias-solicitude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0"/>
  <sheetViews>
    <sheetView showGridLines="0" tabSelected="1" topLeftCell="A67" zoomScale="80" zoomScaleNormal="80" workbookViewId="0">
      <selection activeCell="A5" sqref="A5:E5"/>
    </sheetView>
  </sheetViews>
  <sheetFormatPr baseColWidth="10" defaultColWidth="9.140625" defaultRowHeight="15" x14ac:dyDescent="0.25"/>
  <cols>
    <col min="1" max="1" width="13.7109375" style="7" customWidth="1"/>
    <col min="2" max="2" width="18.85546875" style="22" customWidth="1"/>
    <col min="3" max="3" width="3.28515625" style="1"/>
    <col min="4" max="4" width="49.5703125" style="8" customWidth="1"/>
    <col min="5" max="5" width="35.42578125" style="9" hidden="1" customWidth="1"/>
    <col min="6" max="6" width="22" hidden="1" customWidth="1"/>
    <col min="7" max="7" width="51" style="42" customWidth="1"/>
    <col min="8" max="8" width="17.28515625" style="1" customWidth="1"/>
    <col min="9" max="9" width="14.28515625" style="1" hidden="1" customWidth="1"/>
    <col min="10" max="10" width="28" style="77" customWidth="1"/>
    <col min="11" max="11" width="15.85546875" style="7" customWidth="1"/>
    <col min="12" max="12" width="10.140625" style="7" customWidth="1"/>
    <col min="13" max="13" width="68.5703125" customWidth="1"/>
    <col min="14" max="14" width="13" customWidth="1"/>
    <col min="15" max="963" width="11.42578125"/>
  </cols>
  <sheetData>
    <row r="1" spans="1:13" ht="27.75" customHeight="1" x14ac:dyDescent="0.25">
      <c r="A1" s="192" t="s">
        <v>350</v>
      </c>
      <c r="B1" s="192"/>
      <c r="C1" s="192"/>
      <c r="D1" s="192"/>
      <c r="E1" s="192"/>
      <c r="F1" s="192"/>
      <c r="G1" s="192"/>
      <c r="H1" s="192"/>
      <c r="I1" s="192"/>
      <c r="J1" s="192"/>
      <c r="K1" s="192"/>
      <c r="L1" s="192"/>
      <c r="M1" s="192"/>
    </row>
    <row r="2" spans="1:13" ht="30" x14ac:dyDescent="0.25">
      <c r="A2" s="192" t="s">
        <v>411</v>
      </c>
      <c r="B2" s="192"/>
      <c r="C2" s="192"/>
      <c r="D2" s="192"/>
      <c r="E2" s="192"/>
      <c r="F2" s="192"/>
      <c r="G2" s="192"/>
      <c r="H2" s="192"/>
      <c r="I2" s="192"/>
      <c r="J2" s="192"/>
      <c r="K2" s="192"/>
      <c r="L2" s="192"/>
      <c r="M2" s="192"/>
    </row>
    <row r="3" spans="1:13" ht="26.25" x14ac:dyDescent="0.25">
      <c r="A3" s="193" t="s">
        <v>329</v>
      </c>
      <c r="B3" s="193"/>
      <c r="C3" s="193"/>
      <c r="D3" s="193"/>
      <c r="E3" s="194"/>
      <c r="F3" s="194"/>
      <c r="G3" s="193"/>
      <c r="H3" s="193"/>
      <c r="I3" s="194"/>
      <c r="J3" s="193"/>
      <c r="K3" s="193"/>
      <c r="L3" s="194"/>
      <c r="M3" s="193"/>
    </row>
    <row r="4" spans="1:13" ht="26.25" x14ac:dyDescent="0.25">
      <c r="A4" s="195" t="s">
        <v>492</v>
      </c>
      <c r="B4" s="195"/>
      <c r="C4" s="195"/>
      <c r="D4" s="195"/>
      <c r="E4" s="195"/>
      <c r="F4" s="195"/>
      <c r="G4" s="195"/>
      <c r="H4" s="195"/>
      <c r="I4" s="195"/>
      <c r="J4" s="195"/>
      <c r="K4" s="195"/>
      <c r="L4" s="195"/>
      <c r="M4" s="195"/>
    </row>
    <row r="5" spans="1:13" ht="30" customHeight="1" x14ac:dyDescent="0.25">
      <c r="A5" s="183" t="s">
        <v>373</v>
      </c>
      <c r="B5" s="184"/>
      <c r="C5" s="184"/>
      <c r="D5" s="184"/>
      <c r="E5" s="185"/>
      <c r="F5" s="44" t="s">
        <v>1</v>
      </c>
      <c r="G5" s="126" t="s">
        <v>352</v>
      </c>
      <c r="H5" s="126" t="s">
        <v>6</v>
      </c>
      <c r="I5" s="181" t="s">
        <v>7</v>
      </c>
      <c r="J5" s="126" t="s">
        <v>353</v>
      </c>
      <c r="K5" s="45" t="s">
        <v>308</v>
      </c>
      <c r="L5" s="114"/>
      <c r="M5" s="44" t="s">
        <v>351</v>
      </c>
    </row>
    <row r="6" spans="1:13" s="7" customFormat="1" ht="84" customHeight="1" x14ac:dyDescent="0.25">
      <c r="A6" s="45" t="s">
        <v>2</v>
      </c>
      <c r="B6" s="79"/>
      <c r="C6" s="183" t="s">
        <v>3</v>
      </c>
      <c r="D6" s="185"/>
      <c r="E6" s="44" t="s">
        <v>0</v>
      </c>
      <c r="F6" s="44"/>
      <c r="G6" s="127"/>
      <c r="H6" s="127"/>
      <c r="I6" s="182"/>
      <c r="J6" s="127"/>
      <c r="K6" s="183" t="s">
        <v>307</v>
      </c>
      <c r="L6" s="185"/>
      <c r="M6" s="44" t="s">
        <v>365</v>
      </c>
    </row>
    <row r="7" spans="1:13" ht="9.75" customHeight="1" x14ac:dyDescent="0.25">
      <c r="A7" s="28"/>
      <c r="B7" s="80"/>
      <c r="C7" s="29"/>
      <c r="D7" s="29"/>
      <c r="E7" s="30"/>
      <c r="F7" s="31"/>
      <c r="G7" s="31"/>
      <c r="H7" s="33"/>
      <c r="I7" s="33"/>
      <c r="J7" s="33"/>
      <c r="K7" s="28"/>
      <c r="L7" s="32"/>
      <c r="M7" s="33"/>
    </row>
    <row r="8" spans="1:13" ht="80.25" customHeight="1" x14ac:dyDescent="0.25">
      <c r="A8" s="187" t="s">
        <v>330</v>
      </c>
      <c r="B8" s="188"/>
      <c r="C8" s="188"/>
      <c r="D8" s="188"/>
      <c r="E8" s="189"/>
      <c r="F8" s="10" t="s">
        <v>8</v>
      </c>
      <c r="G8" s="74" t="s">
        <v>412</v>
      </c>
      <c r="H8" s="10" t="s">
        <v>384</v>
      </c>
      <c r="I8" s="123" t="s">
        <v>319</v>
      </c>
      <c r="J8" s="14" t="s">
        <v>288</v>
      </c>
      <c r="K8" s="46" t="s">
        <v>305</v>
      </c>
      <c r="L8" s="33">
        <f t="shared" ref="L8" si="0">IF(K8="Si",1,IF(K8="No",0,"error"))</f>
        <v>1</v>
      </c>
      <c r="M8" s="10" t="s">
        <v>456</v>
      </c>
    </row>
    <row r="9" spans="1:13" ht="45" customHeight="1" x14ac:dyDescent="0.25">
      <c r="A9" s="159" t="s">
        <v>374</v>
      </c>
      <c r="B9" s="123" t="s">
        <v>10</v>
      </c>
      <c r="C9" s="17" t="s">
        <v>11</v>
      </c>
      <c r="D9" s="2" t="s">
        <v>12</v>
      </c>
      <c r="E9" s="15" t="s">
        <v>13</v>
      </c>
      <c r="F9" s="124" t="s">
        <v>14</v>
      </c>
      <c r="G9" s="170" t="s">
        <v>413</v>
      </c>
      <c r="H9" s="141" t="s">
        <v>319</v>
      </c>
      <c r="I9" s="124"/>
      <c r="J9" s="78" t="s">
        <v>9</v>
      </c>
      <c r="K9" s="46" t="s">
        <v>305</v>
      </c>
      <c r="L9" s="33">
        <f t="shared" ref="L9:L20" si="1">IF(K9="Si",1,IF(K9="No",0,"error"))</f>
        <v>1</v>
      </c>
      <c r="M9" s="147" t="s">
        <v>445</v>
      </c>
    </row>
    <row r="10" spans="1:13" ht="60.75" customHeight="1" x14ac:dyDescent="0.25">
      <c r="A10" s="160"/>
      <c r="B10" s="124"/>
      <c r="C10" s="17" t="s">
        <v>15</v>
      </c>
      <c r="D10" s="2" t="s">
        <v>16</v>
      </c>
      <c r="E10" s="15" t="s">
        <v>17</v>
      </c>
      <c r="F10" s="124"/>
      <c r="G10" s="170"/>
      <c r="H10" s="142"/>
      <c r="I10" s="124"/>
      <c r="J10" s="78" t="s">
        <v>288</v>
      </c>
      <c r="K10" s="46" t="s">
        <v>305</v>
      </c>
      <c r="L10" s="33">
        <f t="shared" si="1"/>
        <v>1</v>
      </c>
      <c r="M10" s="149"/>
    </row>
    <row r="11" spans="1:13" ht="48.75" customHeight="1" x14ac:dyDescent="0.25">
      <c r="A11" s="160"/>
      <c r="B11" s="124"/>
      <c r="C11" s="17" t="s">
        <v>18</v>
      </c>
      <c r="D11" s="2" t="s">
        <v>19</v>
      </c>
      <c r="E11" s="15"/>
      <c r="F11" s="124"/>
      <c r="G11" s="171"/>
      <c r="H11" s="142"/>
      <c r="I11" s="124"/>
      <c r="J11" s="78" t="s">
        <v>9</v>
      </c>
      <c r="K11" s="46" t="s">
        <v>306</v>
      </c>
      <c r="L11" s="33">
        <f t="shared" si="1"/>
        <v>1</v>
      </c>
      <c r="M11" s="149"/>
    </row>
    <row r="12" spans="1:13" ht="54.75" customHeight="1" x14ac:dyDescent="0.25">
      <c r="A12" s="160"/>
      <c r="B12" s="124"/>
      <c r="C12" s="17" t="s">
        <v>20</v>
      </c>
      <c r="D12" s="2" t="s">
        <v>21</v>
      </c>
      <c r="E12" s="15" t="s">
        <v>22</v>
      </c>
      <c r="F12" s="125"/>
      <c r="G12" s="43" t="s">
        <v>413</v>
      </c>
      <c r="H12" s="142"/>
      <c r="I12" s="125"/>
      <c r="J12" s="78" t="s">
        <v>9</v>
      </c>
      <c r="K12" s="46" t="s">
        <v>306</v>
      </c>
      <c r="L12" s="33">
        <f t="shared" si="1"/>
        <v>1</v>
      </c>
      <c r="M12" s="149"/>
    </row>
    <row r="13" spans="1:13" ht="81" customHeight="1" x14ac:dyDescent="0.25">
      <c r="A13" s="160"/>
      <c r="B13" s="125"/>
      <c r="C13" s="17" t="s">
        <v>23</v>
      </c>
      <c r="D13" s="2" t="s">
        <v>24</v>
      </c>
      <c r="E13" s="15" t="s">
        <v>25</v>
      </c>
      <c r="F13" s="123" t="s">
        <v>14</v>
      </c>
      <c r="G13" s="43" t="s">
        <v>414</v>
      </c>
      <c r="H13" s="142"/>
      <c r="I13" s="123" t="s">
        <v>319</v>
      </c>
      <c r="J13" s="78" t="s">
        <v>9</v>
      </c>
      <c r="K13" s="46" t="s">
        <v>306</v>
      </c>
      <c r="L13" s="33">
        <f t="shared" si="1"/>
        <v>1</v>
      </c>
      <c r="M13" s="148"/>
    </row>
    <row r="14" spans="1:13" ht="66.75" customHeight="1" x14ac:dyDescent="0.25">
      <c r="A14" s="160"/>
      <c r="B14" s="147" t="s">
        <v>26</v>
      </c>
      <c r="C14" s="17" t="s">
        <v>27</v>
      </c>
      <c r="D14" s="2" t="s">
        <v>28</v>
      </c>
      <c r="E14" s="15" t="s">
        <v>29</v>
      </c>
      <c r="F14" s="124"/>
      <c r="G14" s="34" t="s">
        <v>413</v>
      </c>
      <c r="H14" s="143"/>
      <c r="I14" s="190"/>
      <c r="J14" s="78" t="s">
        <v>9</v>
      </c>
      <c r="K14" s="46" t="s">
        <v>306</v>
      </c>
      <c r="L14" s="33">
        <f t="shared" si="1"/>
        <v>1</v>
      </c>
      <c r="M14" s="147" t="s">
        <v>468</v>
      </c>
    </row>
    <row r="15" spans="1:13" ht="66.75" customHeight="1" x14ac:dyDescent="0.25">
      <c r="A15" s="160"/>
      <c r="B15" s="149"/>
      <c r="C15" s="17" t="s">
        <v>27</v>
      </c>
      <c r="D15" s="2" t="s">
        <v>30</v>
      </c>
      <c r="E15" s="147" t="s">
        <v>31</v>
      </c>
      <c r="F15" s="124"/>
      <c r="G15" s="173" t="s">
        <v>415</v>
      </c>
      <c r="H15" s="2" t="s">
        <v>384</v>
      </c>
      <c r="I15" s="190"/>
      <c r="J15" s="14" t="s">
        <v>288</v>
      </c>
      <c r="K15" s="46" t="s">
        <v>306</v>
      </c>
      <c r="L15" s="33">
        <f t="shared" si="1"/>
        <v>1</v>
      </c>
      <c r="M15" s="149"/>
    </row>
    <row r="16" spans="1:13" ht="66.75" customHeight="1" x14ac:dyDescent="0.25">
      <c r="A16" s="160"/>
      <c r="B16" s="149"/>
      <c r="C16" s="17" t="s">
        <v>27</v>
      </c>
      <c r="D16" s="2" t="s">
        <v>32</v>
      </c>
      <c r="E16" s="148"/>
      <c r="F16" s="125"/>
      <c r="G16" s="174"/>
      <c r="H16" s="2" t="s">
        <v>384</v>
      </c>
      <c r="I16" s="191"/>
      <c r="J16" s="14" t="s">
        <v>288</v>
      </c>
      <c r="K16" s="46" t="s">
        <v>306</v>
      </c>
      <c r="L16" s="27">
        <f t="shared" si="1"/>
        <v>1</v>
      </c>
      <c r="M16" s="149"/>
    </row>
    <row r="17" spans="1:13" ht="92.25" customHeight="1" x14ac:dyDescent="0.25">
      <c r="A17" s="160"/>
      <c r="B17" s="148"/>
      <c r="C17" s="17" t="s">
        <v>27</v>
      </c>
      <c r="D17" s="2" t="s">
        <v>33</v>
      </c>
      <c r="E17" s="15" t="s">
        <v>34</v>
      </c>
      <c r="F17" s="123" t="s">
        <v>37</v>
      </c>
      <c r="G17" s="174"/>
      <c r="H17" s="2" t="s">
        <v>384</v>
      </c>
      <c r="I17" s="123" t="s">
        <v>323</v>
      </c>
      <c r="J17" s="14" t="s">
        <v>288</v>
      </c>
      <c r="K17" s="46" t="s">
        <v>306</v>
      </c>
      <c r="L17" s="46">
        <f t="shared" si="1"/>
        <v>1</v>
      </c>
      <c r="M17" s="148"/>
    </row>
    <row r="18" spans="1:13" ht="70.5" customHeight="1" x14ac:dyDescent="0.25">
      <c r="A18" s="160"/>
      <c r="B18" s="147" t="s">
        <v>35</v>
      </c>
      <c r="C18" s="17" t="s">
        <v>27</v>
      </c>
      <c r="D18" s="2" t="s">
        <v>36</v>
      </c>
      <c r="E18" s="15"/>
      <c r="F18" s="124"/>
      <c r="G18" s="162" t="s">
        <v>461</v>
      </c>
      <c r="H18" s="141" t="s">
        <v>322</v>
      </c>
      <c r="I18" s="124"/>
      <c r="J18" s="85" t="s">
        <v>9</v>
      </c>
      <c r="K18" s="46" t="s">
        <v>306</v>
      </c>
      <c r="L18" s="46">
        <f t="shared" si="1"/>
        <v>1</v>
      </c>
      <c r="M18" s="207" t="s">
        <v>446</v>
      </c>
    </row>
    <row r="19" spans="1:13" ht="72" customHeight="1" x14ac:dyDescent="0.25">
      <c r="A19" s="160"/>
      <c r="B19" s="149"/>
      <c r="C19" s="17" t="s">
        <v>27</v>
      </c>
      <c r="D19" s="2" t="s">
        <v>38</v>
      </c>
      <c r="E19" s="2"/>
      <c r="F19" s="124"/>
      <c r="G19" s="163"/>
      <c r="H19" s="142"/>
      <c r="I19" s="124"/>
      <c r="J19" s="78" t="s">
        <v>9</v>
      </c>
      <c r="K19" s="46" t="s">
        <v>306</v>
      </c>
      <c r="L19" s="46">
        <f t="shared" si="1"/>
        <v>1</v>
      </c>
      <c r="M19" s="207"/>
    </row>
    <row r="20" spans="1:13" ht="60.75" customHeight="1" x14ac:dyDescent="0.25">
      <c r="A20" s="160"/>
      <c r="B20" s="149"/>
      <c r="C20" s="17" t="s">
        <v>27</v>
      </c>
      <c r="D20" s="2" t="s">
        <v>39</v>
      </c>
      <c r="E20" s="2"/>
      <c r="F20" s="125"/>
      <c r="G20" s="163"/>
      <c r="H20" s="142"/>
      <c r="I20" s="125"/>
      <c r="J20" s="78" t="s">
        <v>9</v>
      </c>
      <c r="K20" s="46" t="s">
        <v>306</v>
      </c>
      <c r="L20" s="46">
        <f t="shared" si="1"/>
        <v>1</v>
      </c>
      <c r="M20" s="207"/>
    </row>
    <row r="21" spans="1:13" ht="162" customHeight="1" x14ac:dyDescent="0.25">
      <c r="A21" s="160"/>
      <c r="B21" s="148"/>
      <c r="C21" s="17" t="s">
        <v>27</v>
      </c>
      <c r="D21" s="2" t="s">
        <v>40</v>
      </c>
      <c r="E21" s="2"/>
      <c r="F21" s="13" t="s">
        <v>44</v>
      </c>
      <c r="G21" s="172"/>
      <c r="H21" s="143"/>
      <c r="I21" s="13" t="s">
        <v>333</v>
      </c>
      <c r="J21" s="78" t="s">
        <v>9</v>
      </c>
      <c r="K21" s="46" t="s">
        <v>306</v>
      </c>
      <c r="L21" s="27">
        <f>IF(K21="Si",1,IF(K21="No",0,"error"))</f>
        <v>1</v>
      </c>
      <c r="M21" s="208"/>
    </row>
    <row r="22" spans="1:13" ht="131.25" customHeight="1" x14ac:dyDescent="0.25">
      <c r="A22" s="161"/>
      <c r="B22" s="21" t="s">
        <v>41</v>
      </c>
      <c r="C22" s="16" t="s">
        <v>27</v>
      </c>
      <c r="D22" s="21" t="s">
        <v>42</v>
      </c>
      <c r="E22" s="21" t="s">
        <v>43</v>
      </c>
      <c r="F22" s="123" t="s">
        <v>48</v>
      </c>
      <c r="G22" s="25" t="s">
        <v>331</v>
      </c>
      <c r="H22" s="78" t="s">
        <v>354</v>
      </c>
      <c r="I22" s="14" t="s">
        <v>334</v>
      </c>
      <c r="J22" s="78" t="s">
        <v>9</v>
      </c>
      <c r="K22" s="46" t="s">
        <v>306</v>
      </c>
      <c r="L22" s="27">
        <f t="shared" ref="L22:L29" si="2">IF(K22="Si",1,IF(K22="No",0,"error"))</f>
        <v>1</v>
      </c>
      <c r="M22" s="120" t="s">
        <v>484</v>
      </c>
    </row>
    <row r="23" spans="1:13" ht="89.25" customHeight="1" x14ac:dyDescent="0.25">
      <c r="A23" s="159" t="s">
        <v>375</v>
      </c>
      <c r="B23" s="147" t="s">
        <v>45</v>
      </c>
      <c r="C23" s="17" t="s">
        <v>27</v>
      </c>
      <c r="D23" s="2" t="s">
        <v>46</v>
      </c>
      <c r="E23" s="147" t="s">
        <v>47</v>
      </c>
      <c r="F23" s="125"/>
      <c r="G23" s="34" t="s">
        <v>349</v>
      </c>
      <c r="H23" s="78" t="s">
        <v>354</v>
      </c>
      <c r="I23" s="14" t="s">
        <v>334</v>
      </c>
      <c r="J23" s="78" t="s">
        <v>9</v>
      </c>
      <c r="K23" s="46" t="s">
        <v>306</v>
      </c>
      <c r="L23" s="27">
        <f t="shared" si="2"/>
        <v>1</v>
      </c>
      <c r="M23" s="2" t="s">
        <v>400</v>
      </c>
    </row>
    <row r="24" spans="1:13" ht="267" customHeight="1" x14ac:dyDescent="0.25">
      <c r="A24" s="160"/>
      <c r="B24" s="148"/>
      <c r="C24" s="17" t="s">
        <v>27</v>
      </c>
      <c r="D24" s="17" t="s">
        <v>49</v>
      </c>
      <c r="E24" s="148"/>
      <c r="F24" s="4"/>
      <c r="G24" s="25" t="s">
        <v>466</v>
      </c>
      <c r="H24" s="78" t="s">
        <v>336</v>
      </c>
      <c r="I24" s="14" t="s">
        <v>317</v>
      </c>
      <c r="J24" s="78" t="s">
        <v>9</v>
      </c>
      <c r="K24" s="46" t="s">
        <v>305</v>
      </c>
      <c r="L24" s="27">
        <f t="shared" si="2"/>
        <v>1</v>
      </c>
      <c r="M24" s="115" t="s">
        <v>462</v>
      </c>
    </row>
    <row r="25" spans="1:13" ht="110.25" customHeight="1" x14ac:dyDescent="0.25">
      <c r="A25" s="160"/>
      <c r="B25" s="15" t="s">
        <v>50</v>
      </c>
      <c r="C25" s="17" t="s">
        <v>27</v>
      </c>
      <c r="D25" s="2" t="s">
        <v>51</v>
      </c>
      <c r="E25" s="15" t="s">
        <v>52</v>
      </c>
      <c r="F25" s="2"/>
      <c r="G25" s="34" t="s">
        <v>416</v>
      </c>
      <c r="H25" s="14" t="s">
        <v>385</v>
      </c>
      <c r="I25" s="14" t="s">
        <v>317</v>
      </c>
      <c r="J25" s="14" t="s">
        <v>288</v>
      </c>
      <c r="K25" s="46" t="s">
        <v>305</v>
      </c>
      <c r="L25" s="27">
        <f t="shared" si="2"/>
        <v>1</v>
      </c>
      <c r="M25" s="118" t="s">
        <v>489</v>
      </c>
    </row>
    <row r="26" spans="1:13" ht="180" customHeight="1" x14ac:dyDescent="0.25">
      <c r="A26" s="160"/>
      <c r="B26" s="15" t="s">
        <v>53</v>
      </c>
      <c r="C26" s="17" t="s">
        <v>27</v>
      </c>
      <c r="D26" s="2" t="s">
        <v>54</v>
      </c>
      <c r="E26" s="15"/>
      <c r="F26" s="14"/>
      <c r="G26" s="25" t="s">
        <v>457</v>
      </c>
      <c r="H26" s="14" t="s">
        <v>384</v>
      </c>
      <c r="I26" s="14" t="s">
        <v>334</v>
      </c>
      <c r="J26" s="14" t="s">
        <v>288</v>
      </c>
      <c r="K26" s="46" t="s">
        <v>471</v>
      </c>
      <c r="L26" s="27">
        <f t="shared" si="2"/>
        <v>0</v>
      </c>
      <c r="M26" s="119" t="s">
        <v>485</v>
      </c>
    </row>
    <row r="27" spans="1:13" ht="90" x14ac:dyDescent="0.25">
      <c r="A27" s="160"/>
      <c r="B27" s="15" t="s">
        <v>55</v>
      </c>
      <c r="C27" s="17" t="s">
        <v>27</v>
      </c>
      <c r="D27" s="2" t="s">
        <v>56</v>
      </c>
      <c r="E27" s="15" t="s">
        <v>57</v>
      </c>
      <c r="F27" s="2"/>
      <c r="G27" s="24" t="s">
        <v>417</v>
      </c>
      <c r="H27" s="78" t="s">
        <v>319</v>
      </c>
      <c r="I27" s="14" t="s">
        <v>334</v>
      </c>
      <c r="J27" s="78" t="s">
        <v>9</v>
      </c>
      <c r="K27" s="46" t="s">
        <v>306</v>
      </c>
      <c r="L27" s="27">
        <f t="shared" si="2"/>
        <v>1</v>
      </c>
      <c r="M27" s="10" t="s">
        <v>447</v>
      </c>
    </row>
    <row r="28" spans="1:13" ht="79.5" customHeight="1" x14ac:dyDescent="0.25">
      <c r="A28" s="160"/>
      <c r="B28" s="15" t="s">
        <v>58</v>
      </c>
      <c r="C28" s="17" t="s">
        <v>27</v>
      </c>
      <c r="D28" s="2" t="s">
        <v>59</v>
      </c>
      <c r="E28" s="15"/>
      <c r="F28" s="2"/>
      <c r="G28" s="43" t="s">
        <v>418</v>
      </c>
      <c r="H28" s="78" t="s">
        <v>337</v>
      </c>
      <c r="I28" s="14" t="s">
        <v>317</v>
      </c>
      <c r="J28" s="78" t="s">
        <v>9</v>
      </c>
      <c r="K28" s="46" t="s">
        <v>306</v>
      </c>
      <c r="L28" s="27">
        <f t="shared" si="2"/>
        <v>1</v>
      </c>
      <c r="M28" s="2" t="s">
        <v>448</v>
      </c>
    </row>
    <row r="29" spans="1:13" ht="177" customHeight="1" x14ac:dyDescent="0.25">
      <c r="A29" s="160"/>
      <c r="B29" s="15" t="s">
        <v>60</v>
      </c>
      <c r="C29" s="17" t="s">
        <v>27</v>
      </c>
      <c r="D29" s="2" t="s">
        <v>61</v>
      </c>
      <c r="E29" s="15"/>
      <c r="F29" s="2"/>
      <c r="G29" s="43" t="s">
        <v>419</v>
      </c>
      <c r="H29" s="14" t="s">
        <v>386</v>
      </c>
      <c r="I29" s="14" t="s">
        <v>317</v>
      </c>
      <c r="J29" s="14" t="s">
        <v>288</v>
      </c>
      <c r="K29" s="46" t="s">
        <v>306</v>
      </c>
      <c r="L29" s="27">
        <f t="shared" si="2"/>
        <v>1</v>
      </c>
      <c r="M29" s="2" t="s">
        <v>449</v>
      </c>
    </row>
    <row r="30" spans="1:13" ht="60" x14ac:dyDescent="0.25">
      <c r="A30" s="160"/>
      <c r="B30" s="15" t="s">
        <v>62</v>
      </c>
      <c r="C30" s="17" t="s">
        <v>27</v>
      </c>
      <c r="D30" s="2" t="s">
        <v>63</v>
      </c>
      <c r="E30" s="36"/>
      <c r="F30" s="35" t="s">
        <v>66</v>
      </c>
      <c r="G30" s="34" t="s">
        <v>420</v>
      </c>
      <c r="H30" s="14" t="s">
        <v>386</v>
      </c>
      <c r="I30" s="14" t="s">
        <v>317</v>
      </c>
      <c r="J30" s="98" t="s">
        <v>288</v>
      </c>
      <c r="K30" s="46" t="s">
        <v>305</v>
      </c>
      <c r="L30" s="27">
        <f>IF(K30="Si",1,IF(K30="No",0,"error"))</f>
        <v>1</v>
      </c>
      <c r="M30" s="116" t="s">
        <v>450</v>
      </c>
    </row>
    <row r="31" spans="1:13" ht="120" x14ac:dyDescent="0.25">
      <c r="A31" s="160"/>
      <c r="B31" s="15" t="s">
        <v>64</v>
      </c>
      <c r="C31" s="17" t="s">
        <v>27</v>
      </c>
      <c r="D31" s="2" t="s">
        <v>65</v>
      </c>
      <c r="E31" s="15"/>
      <c r="F31" s="14" t="s">
        <v>70</v>
      </c>
      <c r="G31" s="25" t="s">
        <v>490</v>
      </c>
      <c r="H31" s="78" t="s">
        <v>324</v>
      </c>
      <c r="I31" s="14" t="s">
        <v>317</v>
      </c>
      <c r="J31" s="78" t="s">
        <v>9</v>
      </c>
      <c r="K31" s="46" t="s">
        <v>305</v>
      </c>
      <c r="L31" s="27">
        <f t="shared" ref="L31:L36" si="3">IF(K31="Si",1,IF(K31="No",0,"error"))</f>
        <v>1</v>
      </c>
      <c r="M31" s="120" t="s">
        <v>491</v>
      </c>
    </row>
    <row r="32" spans="1:13" ht="169.5" customHeight="1" x14ac:dyDescent="0.25">
      <c r="A32" s="161"/>
      <c r="B32" s="15" t="s">
        <v>67</v>
      </c>
      <c r="C32" s="17" t="s">
        <v>27</v>
      </c>
      <c r="D32" s="2" t="s">
        <v>68</v>
      </c>
      <c r="E32" s="15" t="s">
        <v>69</v>
      </c>
      <c r="F32" s="14"/>
      <c r="G32" s="43" t="s">
        <v>421</v>
      </c>
      <c r="H32" s="78" t="s">
        <v>315</v>
      </c>
      <c r="I32" s="14" t="s">
        <v>315</v>
      </c>
      <c r="J32" s="78" t="s">
        <v>9</v>
      </c>
      <c r="K32" s="46" t="s">
        <v>306</v>
      </c>
      <c r="L32" s="27">
        <f t="shared" si="3"/>
        <v>1</v>
      </c>
      <c r="M32" s="2" t="s">
        <v>401</v>
      </c>
    </row>
    <row r="33" spans="1:13" ht="120" customHeight="1" x14ac:dyDescent="0.25">
      <c r="A33" s="159" t="s">
        <v>376</v>
      </c>
      <c r="B33" s="15" t="s">
        <v>71</v>
      </c>
      <c r="C33" s="17" t="s">
        <v>27</v>
      </c>
      <c r="D33" s="2" t="s">
        <v>72</v>
      </c>
      <c r="E33" s="15"/>
      <c r="F33" s="14" t="s">
        <v>14</v>
      </c>
      <c r="G33" s="43" t="s">
        <v>422</v>
      </c>
      <c r="H33" s="78" t="s">
        <v>338</v>
      </c>
      <c r="I33" s="14" t="s">
        <v>334</v>
      </c>
      <c r="J33" s="78" t="s">
        <v>9</v>
      </c>
      <c r="K33" s="46" t="s">
        <v>306</v>
      </c>
      <c r="L33" s="27">
        <f t="shared" si="3"/>
        <v>1</v>
      </c>
      <c r="M33" s="2" t="s">
        <v>460</v>
      </c>
    </row>
    <row r="34" spans="1:13" ht="99" customHeight="1" x14ac:dyDescent="0.25">
      <c r="A34" s="160"/>
      <c r="B34" s="15" t="s">
        <v>73</v>
      </c>
      <c r="C34" s="17" t="s">
        <v>27</v>
      </c>
      <c r="D34" s="2" t="s">
        <v>74</v>
      </c>
      <c r="E34" s="15"/>
      <c r="F34" s="14" t="s">
        <v>77</v>
      </c>
      <c r="G34" s="25" t="s">
        <v>423</v>
      </c>
      <c r="H34" s="78" t="s">
        <v>315</v>
      </c>
      <c r="I34" s="14" t="s">
        <v>315</v>
      </c>
      <c r="J34" s="78" t="s">
        <v>9</v>
      </c>
      <c r="K34" s="46" t="s">
        <v>306</v>
      </c>
      <c r="L34" s="27">
        <f t="shared" si="3"/>
        <v>1</v>
      </c>
      <c r="M34" s="2" t="s">
        <v>402</v>
      </c>
    </row>
    <row r="35" spans="1:13" ht="114" customHeight="1" x14ac:dyDescent="0.25">
      <c r="A35" s="160"/>
      <c r="B35" s="15" t="s">
        <v>75</v>
      </c>
      <c r="C35" s="17" t="s">
        <v>27</v>
      </c>
      <c r="D35" s="2" t="s">
        <v>76</v>
      </c>
      <c r="E35" s="15"/>
      <c r="F35" s="2" t="s">
        <v>14</v>
      </c>
      <c r="G35" s="43" t="s">
        <v>326</v>
      </c>
      <c r="H35" s="110" t="s">
        <v>357</v>
      </c>
      <c r="I35" s="2" t="s">
        <v>339</v>
      </c>
      <c r="J35" s="78" t="s">
        <v>9</v>
      </c>
      <c r="K35" s="46" t="s">
        <v>306</v>
      </c>
      <c r="L35" s="27">
        <f t="shared" si="3"/>
        <v>1</v>
      </c>
      <c r="M35" s="2" t="s">
        <v>403</v>
      </c>
    </row>
    <row r="36" spans="1:13" ht="57" customHeight="1" x14ac:dyDescent="0.25">
      <c r="A36" s="160"/>
      <c r="B36" s="123" t="s">
        <v>78</v>
      </c>
      <c r="C36" s="17" t="s">
        <v>27</v>
      </c>
      <c r="D36" s="2" t="s">
        <v>79</v>
      </c>
      <c r="E36" s="11" t="s">
        <v>80</v>
      </c>
      <c r="F36" s="63"/>
      <c r="G36" s="25" t="s">
        <v>355</v>
      </c>
      <c r="H36" s="196" t="s">
        <v>356</v>
      </c>
      <c r="I36" s="39"/>
      <c r="J36" s="83" t="s">
        <v>9</v>
      </c>
      <c r="K36" s="48" t="s">
        <v>305</v>
      </c>
      <c r="L36" s="27">
        <f t="shared" si="3"/>
        <v>1</v>
      </c>
      <c r="M36" s="132" t="s">
        <v>467</v>
      </c>
    </row>
    <row r="37" spans="1:13" ht="63" customHeight="1" x14ac:dyDescent="0.25">
      <c r="A37" s="160"/>
      <c r="B37" s="124"/>
      <c r="C37" s="17" t="s">
        <v>27</v>
      </c>
      <c r="D37" s="2" t="s">
        <v>81</v>
      </c>
      <c r="E37" s="11"/>
      <c r="F37" s="12"/>
      <c r="G37" s="25" t="s">
        <v>355</v>
      </c>
      <c r="H37" s="196"/>
      <c r="I37" s="40"/>
      <c r="J37" s="78" t="s">
        <v>9</v>
      </c>
      <c r="K37" s="46" t="s">
        <v>306</v>
      </c>
      <c r="L37" s="27">
        <f t="shared" ref="L37:L38" si="4">IF(K37="Si",1,IF(K37="No",0,"error"))</f>
        <v>1</v>
      </c>
      <c r="M37" s="133"/>
    </row>
    <row r="38" spans="1:13" ht="60" customHeight="1" x14ac:dyDescent="0.25">
      <c r="A38" s="160"/>
      <c r="B38" s="125"/>
      <c r="C38" s="17" t="s">
        <v>27</v>
      </c>
      <c r="D38" s="2" t="s">
        <v>82</v>
      </c>
      <c r="E38" s="12"/>
      <c r="F38" s="10" t="s">
        <v>86</v>
      </c>
      <c r="G38" s="34" t="s">
        <v>355</v>
      </c>
      <c r="H38" s="196"/>
      <c r="I38" s="10" t="s">
        <v>334</v>
      </c>
      <c r="J38" s="78" t="s">
        <v>9</v>
      </c>
      <c r="K38" s="46" t="s">
        <v>306</v>
      </c>
      <c r="L38" s="46">
        <f t="shared" si="4"/>
        <v>1</v>
      </c>
      <c r="M38" s="134"/>
    </row>
    <row r="39" spans="1:13" ht="30" customHeight="1" x14ac:dyDescent="0.25">
      <c r="A39" s="160"/>
      <c r="B39" s="123" t="s">
        <v>83</v>
      </c>
      <c r="C39" s="14" t="s">
        <v>27</v>
      </c>
      <c r="D39" s="15" t="s">
        <v>84</v>
      </c>
      <c r="E39" s="10" t="s">
        <v>85</v>
      </c>
      <c r="F39" s="11"/>
      <c r="G39" s="162" t="s">
        <v>424</v>
      </c>
      <c r="H39" s="141" t="s">
        <v>358</v>
      </c>
      <c r="I39" s="39"/>
      <c r="J39" s="84" t="s">
        <v>9</v>
      </c>
      <c r="K39" s="46" t="s">
        <v>306</v>
      </c>
      <c r="L39" s="46">
        <v>1</v>
      </c>
      <c r="M39" s="147" t="s">
        <v>472</v>
      </c>
    </row>
    <row r="40" spans="1:13" ht="30" customHeight="1" x14ac:dyDescent="0.25">
      <c r="A40" s="160"/>
      <c r="B40" s="124"/>
      <c r="C40" s="14" t="s">
        <v>27</v>
      </c>
      <c r="D40" s="15" t="s">
        <v>87</v>
      </c>
      <c r="E40" s="11"/>
      <c r="F40" s="11"/>
      <c r="G40" s="163"/>
      <c r="H40" s="142"/>
      <c r="I40" s="39"/>
      <c r="J40" s="85" t="s">
        <v>9</v>
      </c>
      <c r="K40" s="46" t="s">
        <v>306</v>
      </c>
      <c r="L40" s="46">
        <f t="shared" ref="L40:L53" si="5">IF(K40="Si",1,IF(K40="No",0,"error"))</f>
        <v>1</v>
      </c>
      <c r="M40" s="149"/>
    </row>
    <row r="41" spans="1:13" ht="15" customHeight="1" x14ac:dyDescent="0.25">
      <c r="A41" s="160"/>
      <c r="B41" s="124"/>
      <c r="C41" s="14" t="s">
        <v>11</v>
      </c>
      <c r="D41" s="15" t="s">
        <v>88</v>
      </c>
      <c r="E41" s="11"/>
      <c r="F41" s="11"/>
      <c r="G41" s="163"/>
      <c r="H41" s="142"/>
      <c r="I41" s="39"/>
      <c r="J41" s="78" t="s">
        <v>9</v>
      </c>
      <c r="K41" s="46" t="s">
        <v>306</v>
      </c>
      <c r="L41" s="46">
        <f t="shared" si="5"/>
        <v>1</v>
      </c>
      <c r="M41" s="149"/>
    </row>
    <row r="42" spans="1:13" ht="30" customHeight="1" x14ac:dyDescent="0.25">
      <c r="A42" s="160"/>
      <c r="B42" s="124"/>
      <c r="C42" s="14" t="s">
        <v>15</v>
      </c>
      <c r="D42" s="15" t="s">
        <v>89</v>
      </c>
      <c r="E42" s="11"/>
      <c r="F42" s="11"/>
      <c r="G42" s="163"/>
      <c r="H42" s="142"/>
      <c r="I42" s="39"/>
      <c r="J42" s="78" t="s">
        <v>9</v>
      </c>
      <c r="K42" s="46" t="s">
        <v>306</v>
      </c>
      <c r="L42" s="46">
        <f t="shared" si="5"/>
        <v>1</v>
      </c>
      <c r="M42" s="149"/>
    </row>
    <row r="43" spans="1:13" ht="30" customHeight="1" x14ac:dyDescent="0.25">
      <c r="A43" s="160"/>
      <c r="B43" s="124"/>
      <c r="C43" s="14" t="s">
        <v>18</v>
      </c>
      <c r="D43" s="15" t="s">
        <v>90</v>
      </c>
      <c r="E43" s="11"/>
      <c r="F43" s="11"/>
      <c r="G43" s="163"/>
      <c r="H43" s="142"/>
      <c r="I43" s="39"/>
      <c r="J43" s="78" t="s">
        <v>9</v>
      </c>
      <c r="K43" s="46" t="s">
        <v>306</v>
      </c>
      <c r="L43" s="46">
        <f t="shared" si="5"/>
        <v>1</v>
      </c>
      <c r="M43" s="149"/>
    </row>
    <row r="44" spans="1:13" ht="82.5" customHeight="1" x14ac:dyDescent="0.25">
      <c r="A44" s="160"/>
      <c r="B44" s="124"/>
      <c r="C44" s="14" t="s">
        <v>20</v>
      </c>
      <c r="D44" s="15" t="s">
        <v>91</v>
      </c>
      <c r="E44" s="11"/>
      <c r="F44" s="11"/>
      <c r="G44" s="163"/>
      <c r="H44" s="142"/>
      <c r="I44" s="39"/>
      <c r="J44" s="78" t="s">
        <v>9</v>
      </c>
      <c r="K44" s="46" t="s">
        <v>306</v>
      </c>
      <c r="L44" s="46">
        <f t="shared" si="5"/>
        <v>1</v>
      </c>
      <c r="M44" s="149"/>
    </row>
    <row r="45" spans="1:13" ht="30" customHeight="1" x14ac:dyDescent="0.25">
      <c r="A45" s="160"/>
      <c r="B45" s="124"/>
      <c r="C45" s="14" t="s">
        <v>23</v>
      </c>
      <c r="D45" s="15" t="s">
        <v>92</v>
      </c>
      <c r="E45" s="11"/>
      <c r="F45" s="11"/>
      <c r="G45" s="163"/>
      <c r="H45" s="142"/>
      <c r="I45" s="39"/>
      <c r="J45" s="78" t="s">
        <v>9</v>
      </c>
      <c r="K45" s="46" t="s">
        <v>306</v>
      </c>
      <c r="L45" s="46">
        <f t="shared" si="5"/>
        <v>1</v>
      </c>
      <c r="M45" s="149"/>
    </row>
    <row r="46" spans="1:13" ht="15" customHeight="1" x14ac:dyDescent="0.25">
      <c r="A46" s="160"/>
      <c r="B46" s="124"/>
      <c r="C46" s="14" t="s">
        <v>93</v>
      </c>
      <c r="D46" s="15" t="s">
        <v>94</v>
      </c>
      <c r="E46" s="11"/>
      <c r="F46" s="11"/>
      <c r="G46" s="163"/>
      <c r="H46" s="142"/>
      <c r="I46" s="39"/>
      <c r="J46" s="78" t="s">
        <v>9</v>
      </c>
      <c r="K46" s="46" t="s">
        <v>306</v>
      </c>
      <c r="L46" s="46">
        <f t="shared" si="5"/>
        <v>1</v>
      </c>
      <c r="M46" s="149"/>
    </row>
    <row r="47" spans="1:13" ht="30" customHeight="1" x14ac:dyDescent="0.25">
      <c r="A47" s="160"/>
      <c r="B47" s="124"/>
      <c r="C47" s="14" t="s">
        <v>95</v>
      </c>
      <c r="D47" s="15" t="s">
        <v>96</v>
      </c>
      <c r="E47" s="11"/>
      <c r="F47" s="11"/>
      <c r="G47" s="163"/>
      <c r="H47" s="142"/>
      <c r="I47" s="39"/>
      <c r="J47" s="78" t="s">
        <v>9</v>
      </c>
      <c r="K47" s="46" t="s">
        <v>306</v>
      </c>
      <c r="L47" s="46">
        <f t="shared" si="5"/>
        <v>1</v>
      </c>
      <c r="M47" s="149"/>
    </row>
    <row r="48" spans="1:13" ht="30" customHeight="1" x14ac:dyDescent="0.25">
      <c r="A48" s="160"/>
      <c r="B48" s="124"/>
      <c r="C48" s="14" t="s">
        <v>97</v>
      </c>
      <c r="D48" s="15" t="s">
        <v>98</v>
      </c>
      <c r="E48" s="11"/>
      <c r="F48" s="11"/>
      <c r="G48" s="163"/>
      <c r="H48" s="142"/>
      <c r="I48" s="39"/>
      <c r="J48" s="78" t="s">
        <v>9</v>
      </c>
      <c r="K48" s="46" t="s">
        <v>306</v>
      </c>
      <c r="L48" s="46">
        <f t="shared" si="5"/>
        <v>1</v>
      </c>
      <c r="M48" s="149"/>
    </row>
    <row r="49" spans="1:14" ht="91.5" customHeight="1" x14ac:dyDescent="0.25">
      <c r="A49" s="160"/>
      <c r="B49" s="124"/>
      <c r="C49" s="14" t="s">
        <v>99</v>
      </c>
      <c r="D49" s="15" t="s">
        <v>100</v>
      </c>
      <c r="E49" s="11"/>
      <c r="F49" s="12"/>
      <c r="G49" s="163"/>
      <c r="H49" s="142"/>
      <c r="I49" s="40"/>
      <c r="J49" s="78" t="s">
        <v>9</v>
      </c>
      <c r="K49" s="46" t="s">
        <v>306</v>
      </c>
      <c r="L49" s="46">
        <f t="shared" si="5"/>
        <v>1</v>
      </c>
      <c r="M49" s="149"/>
    </row>
    <row r="50" spans="1:14" ht="87.75" customHeight="1" x14ac:dyDescent="0.25">
      <c r="A50" s="160"/>
      <c r="B50" s="125"/>
      <c r="C50" s="14" t="s">
        <v>101</v>
      </c>
      <c r="D50" s="15" t="s">
        <v>102</v>
      </c>
      <c r="E50" s="12"/>
      <c r="F50" s="15"/>
      <c r="G50" s="172"/>
      <c r="H50" s="143"/>
      <c r="I50" s="14" t="s">
        <v>334</v>
      </c>
      <c r="J50" s="78" t="s">
        <v>9</v>
      </c>
      <c r="K50" s="46" t="s">
        <v>306</v>
      </c>
      <c r="L50" s="27">
        <f t="shared" si="5"/>
        <v>1</v>
      </c>
      <c r="M50" s="148"/>
    </row>
    <row r="51" spans="1:14" ht="75" customHeight="1" x14ac:dyDescent="0.25">
      <c r="A51" s="160"/>
      <c r="B51" s="15" t="s">
        <v>327</v>
      </c>
      <c r="C51" s="17" t="s">
        <v>27</v>
      </c>
      <c r="D51" s="2" t="s">
        <v>103</v>
      </c>
      <c r="E51" s="15"/>
      <c r="F51" s="15"/>
      <c r="G51" s="34" t="s">
        <v>425</v>
      </c>
      <c r="H51" s="78" t="s">
        <v>332</v>
      </c>
      <c r="I51" s="14" t="s">
        <v>332</v>
      </c>
      <c r="J51" s="78" t="s">
        <v>9</v>
      </c>
      <c r="K51" s="46" t="s">
        <v>306</v>
      </c>
      <c r="L51" s="27">
        <f t="shared" si="5"/>
        <v>1</v>
      </c>
      <c r="M51" s="2" t="s">
        <v>404</v>
      </c>
    </row>
    <row r="52" spans="1:14" ht="111" customHeight="1" x14ac:dyDescent="0.25">
      <c r="A52" s="160"/>
      <c r="B52" s="15" t="s">
        <v>104</v>
      </c>
      <c r="C52" s="17" t="s">
        <v>27</v>
      </c>
      <c r="D52" s="2" t="s">
        <v>105</v>
      </c>
      <c r="E52" s="15" t="s">
        <v>106</v>
      </c>
      <c r="F52" s="2"/>
      <c r="G52" s="82" t="s">
        <v>426</v>
      </c>
      <c r="H52" s="14" t="s">
        <v>384</v>
      </c>
      <c r="I52" s="14" t="s">
        <v>334</v>
      </c>
      <c r="J52" s="78" t="s">
        <v>9</v>
      </c>
      <c r="K52" s="46" t="s">
        <v>306</v>
      </c>
      <c r="L52" s="27">
        <f t="shared" si="5"/>
        <v>1</v>
      </c>
      <c r="M52" s="2" t="s">
        <v>451</v>
      </c>
    </row>
    <row r="53" spans="1:14" ht="88.5" customHeight="1" x14ac:dyDescent="0.25">
      <c r="A53" s="161"/>
      <c r="B53" s="15" t="s">
        <v>107</v>
      </c>
      <c r="C53" s="17" t="s">
        <v>27</v>
      </c>
      <c r="D53" s="2" t="s">
        <v>108</v>
      </c>
      <c r="E53" s="15" t="s">
        <v>109</v>
      </c>
      <c r="F53" s="58" t="s">
        <v>113</v>
      </c>
      <c r="G53" s="86" t="s">
        <v>486</v>
      </c>
      <c r="H53" s="78" t="s">
        <v>340</v>
      </c>
      <c r="I53" s="58"/>
      <c r="J53" s="78" t="s">
        <v>9</v>
      </c>
      <c r="K53" s="27" t="s">
        <v>306</v>
      </c>
      <c r="L53" s="27">
        <f t="shared" si="5"/>
        <v>1</v>
      </c>
      <c r="M53" s="120" t="s">
        <v>487</v>
      </c>
      <c r="N53" s="7"/>
    </row>
    <row r="54" spans="1:14" ht="14.1" customHeight="1" x14ac:dyDescent="0.25">
      <c r="A54" s="159" t="s">
        <v>377</v>
      </c>
      <c r="B54" s="150" t="s">
        <v>110</v>
      </c>
      <c r="C54" s="87" t="s">
        <v>11</v>
      </c>
      <c r="D54" s="88" t="s">
        <v>111</v>
      </c>
      <c r="E54" s="89" t="s">
        <v>112</v>
      </c>
      <c r="F54" s="90"/>
      <c r="G54" s="135" t="s">
        <v>5</v>
      </c>
      <c r="H54" s="135" t="s">
        <v>5</v>
      </c>
      <c r="I54" s="91"/>
      <c r="J54" s="135" t="s">
        <v>5</v>
      </c>
      <c r="K54" s="135" t="s">
        <v>5</v>
      </c>
      <c r="L54" s="135" t="s">
        <v>5</v>
      </c>
      <c r="M54" s="197" t="s">
        <v>5</v>
      </c>
    </row>
    <row r="55" spans="1:14" x14ac:dyDescent="0.25">
      <c r="A55" s="160"/>
      <c r="B55" s="151"/>
      <c r="C55" s="92" t="s">
        <v>15</v>
      </c>
      <c r="D55" s="88" t="s">
        <v>114</v>
      </c>
      <c r="E55" s="90"/>
      <c r="F55" s="90"/>
      <c r="G55" s="136"/>
      <c r="H55" s="136"/>
      <c r="I55" s="91"/>
      <c r="J55" s="136"/>
      <c r="K55" s="136"/>
      <c r="L55" s="136"/>
      <c r="M55" s="198"/>
    </row>
    <row r="56" spans="1:14" x14ac:dyDescent="0.25">
      <c r="A56" s="160"/>
      <c r="B56" s="151"/>
      <c r="C56" s="93"/>
      <c r="D56" s="94" t="s">
        <v>115</v>
      </c>
      <c r="E56" s="90"/>
      <c r="F56" s="90"/>
      <c r="G56" s="136"/>
      <c r="H56" s="136"/>
      <c r="I56" s="91"/>
      <c r="J56" s="136"/>
      <c r="K56" s="136"/>
      <c r="L56" s="136"/>
      <c r="M56" s="198"/>
    </row>
    <row r="57" spans="1:14" x14ac:dyDescent="0.25">
      <c r="A57" s="160"/>
      <c r="B57" s="151"/>
      <c r="C57" s="93"/>
      <c r="D57" s="94" t="s">
        <v>116</v>
      </c>
      <c r="E57" s="90"/>
      <c r="F57" s="90"/>
      <c r="G57" s="136"/>
      <c r="H57" s="136"/>
      <c r="I57" s="91"/>
      <c r="J57" s="136"/>
      <c r="K57" s="136"/>
      <c r="L57" s="136"/>
      <c r="M57" s="198"/>
    </row>
    <row r="58" spans="1:14" ht="20.25" customHeight="1" x14ac:dyDescent="0.25">
      <c r="A58" s="160"/>
      <c r="B58" s="151"/>
      <c r="C58" s="93"/>
      <c r="D58" s="94" t="s">
        <v>117</v>
      </c>
      <c r="E58" s="90"/>
      <c r="F58" s="90"/>
      <c r="G58" s="136"/>
      <c r="H58" s="136"/>
      <c r="I58" s="91"/>
      <c r="J58" s="136"/>
      <c r="K58" s="136"/>
      <c r="L58" s="136"/>
      <c r="M58" s="198"/>
    </row>
    <row r="59" spans="1:14" ht="75" customHeight="1" x14ac:dyDescent="0.25">
      <c r="A59" s="160"/>
      <c r="B59" s="151"/>
      <c r="C59" s="95"/>
      <c r="D59" s="94" t="s">
        <v>118</v>
      </c>
      <c r="E59" s="90"/>
      <c r="F59" s="90"/>
      <c r="G59" s="136"/>
      <c r="H59" s="136"/>
      <c r="I59" s="91"/>
      <c r="J59" s="136"/>
      <c r="K59" s="136"/>
      <c r="L59" s="136"/>
      <c r="M59" s="198"/>
    </row>
    <row r="60" spans="1:14" ht="45" customHeight="1" x14ac:dyDescent="0.25">
      <c r="A60" s="160"/>
      <c r="B60" s="151"/>
      <c r="C60" s="87" t="s">
        <v>18</v>
      </c>
      <c r="D60" s="88" t="s">
        <v>119</v>
      </c>
      <c r="E60" s="90"/>
      <c r="F60" s="90"/>
      <c r="G60" s="136"/>
      <c r="H60" s="136"/>
      <c r="I60" s="91"/>
      <c r="J60" s="136"/>
      <c r="K60" s="136"/>
      <c r="L60" s="136"/>
      <c r="M60" s="198"/>
    </row>
    <row r="61" spans="1:14" ht="45" x14ac:dyDescent="0.25">
      <c r="A61" s="160"/>
      <c r="B61" s="151"/>
      <c r="C61" s="87" t="s">
        <v>20</v>
      </c>
      <c r="D61" s="88" t="s">
        <v>120</v>
      </c>
      <c r="E61" s="90"/>
      <c r="F61" s="90"/>
      <c r="G61" s="136"/>
      <c r="H61" s="136"/>
      <c r="I61" s="91"/>
      <c r="J61" s="136"/>
      <c r="K61" s="136"/>
      <c r="L61" s="136"/>
      <c r="M61" s="198"/>
    </row>
    <row r="62" spans="1:14" ht="30" customHeight="1" x14ac:dyDescent="0.25">
      <c r="A62" s="160"/>
      <c r="B62" s="151"/>
      <c r="C62" s="87" t="s">
        <v>23</v>
      </c>
      <c r="D62" s="88" t="s">
        <v>121</v>
      </c>
      <c r="E62" s="90"/>
      <c r="F62" s="90"/>
      <c r="G62" s="136"/>
      <c r="H62" s="136"/>
      <c r="I62" s="91"/>
      <c r="J62" s="136"/>
      <c r="K62" s="136"/>
      <c r="L62" s="136"/>
      <c r="M62" s="198"/>
    </row>
    <row r="63" spans="1:14" ht="60" customHeight="1" x14ac:dyDescent="0.25">
      <c r="A63" s="160"/>
      <c r="B63" s="151"/>
      <c r="C63" s="87" t="s">
        <v>93</v>
      </c>
      <c r="D63" s="88" t="s">
        <v>122</v>
      </c>
      <c r="E63" s="90"/>
      <c r="F63" s="90"/>
      <c r="G63" s="136"/>
      <c r="H63" s="136"/>
      <c r="I63" s="91"/>
      <c r="J63" s="136"/>
      <c r="K63" s="136"/>
      <c r="L63" s="136"/>
      <c r="M63" s="198"/>
    </row>
    <row r="64" spans="1:14" ht="90.75" customHeight="1" x14ac:dyDescent="0.25">
      <c r="A64" s="160"/>
      <c r="B64" s="151"/>
      <c r="C64" s="87" t="s">
        <v>95</v>
      </c>
      <c r="D64" s="88" t="s">
        <v>123</v>
      </c>
      <c r="E64" s="90"/>
      <c r="F64" s="90"/>
      <c r="G64" s="136"/>
      <c r="H64" s="136"/>
      <c r="I64" s="91"/>
      <c r="J64" s="136"/>
      <c r="K64" s="136"/>
      <c r="L64" s="136"/>
      <c r="M64" s="198"/>
    </row>
    <row r="65" spans="1:14" ht="60" x14ac:dyDescent="0.25">
      <c r="A65" s="160"/>
      <c r="B65" s="151"/>
      <c r="C65" s="92" t="s">
        <v>97</v>
      </c>
      <c r="D65" s="88" t="s">
        <v>124</v>
      </c>
      <c r="E65" s="90"/>
      <c r="F65" s="90"/>
      <c r="G65" s="136"/>
      <c r="H65" s="136"/>
      <c r="I65" s="91"/>
      <c r="J65" s="136"/>
      <c r="K65" s="136"/>
      <c r="L65" s="136"/>
      <c r="M65" s="198"/>
    </row>
    <row r="66" spans="1:14" x14ac:dyDescent="0.25">
      <c r="A66" s="160"/>
      <c r="B66" s="151"/>
      <c r="C66" s="93"/>
      <c r="D66" s="94" t="s">
        <v>125</v>
      </c>
      <c r="E66" s="90"/>
      <c r="F66" s="90"/>
      <c r="G66" s="136"/>
      <c r="H66" s="136"/>
      <c r="I66" s="91"/>
      <c r="J66" s="136"/>
      <c r="K66" s="136"/>
      <c r="L66" s="136"/>
      <c r="M66" s="198"/>
    </row>
    <row r="67" spans="1:14" x14ac:dyDescent="0.25">
      <c r="A67" s="160"/>
      <c r="B67" s="151"/>
      <c r="C67" s="93"/>
      <c r="D67" s="94" t="s">
        <v>126</v>
      </c>
      <c r="E67" s="90"/>
      <c r="F67" s="96"/>
      <c r="G67" s="136"/>
      <c r="H67" s="136"/>
      <c r="I67" s="97"/>
      <c r="J67" s="136"/>
      <c r="K67" s="136"/>
      <c r="L67" s="136"/>
      <c r="M67" s="198"/>
    </row>
    <row r="68" spans="1:14" ht="27" customHeight="1" x14ac:dyDescent="0.25">
      <c r="A68" s="160"/>
      <c r="B68" s="152"/>
      <c r="C68" s="95"/>
      <c r="D68" s="94" t="s">
        <v>127</v>
      </c>
      <c r="E68" s="96"/>
      <c r="F68" s="89" t="s">
        <v>113</v>
      </c>
      <c r="G68" s="137"/>
      <c r="H68" s="137"/>
      <c r="I68" s="89"/>
      <c r="J68" s="137"/>
      <c r="K68" s="137"/>
      <c r="L68" s="137"/>
      <c r="M68" s="199"/>
    </row>
    <row r="69" spans="1:14" ht="27" customHeight="1" x14ac:dyDescent="0.25">
      <c r="A69" s="160"/>
      <c r="B69" s="123" t="s">
        <v>128</v>
      </c>
      <c r="C69" s="59" t="s">
        <v>11</v>
      </c>
      <c r="D69" s="2" t="s">
        <v>129</v>
      </c>
      <c r="E69" s="123" t="s">
        <v>130</v>
      </c>
      <c r="F69" s="11"/>
      <c r="G69" s="162" t="s">
        <v>395</v>
      </c>
      <c r="H69" s="144" t="s">
        <v>387</v>
      </c>
      <c r="I69" s="11"/>
      <c r="J69" s="123" t="s">
        <v>288</v>
      </c>
      <c r="K69" s="46" t="s">
        <v>4</v>
      </c>
      <c r="L69" s="27">
        <f t="shared" ref="L69:L97" si="6">IF(K69="Si",1,IF(K69="No",0,"error"))</f>
        <v>1</v>
      </c>
      <c r="M69" s="209" t="s">
        <v>488</v>
      </c>
    </row>
    <row r="70" spans="1:14" ht="27" customHeight="1" x14ac:dyDescent="0.25">
      <c r="A70" s="160"/>
      <c r="B70" s="124"/>
      <c r="C70" s="60"/>
      <c r="D70" s="5" t="s">
        <v>131</v>
      </c>
      <c r="E70" s="124"/>
      <c r="F70" s="11"/>
      <c r="G70" s="163"/>
      <c r="H70" s="144"/>
      <c r="I70" s="11"/>
      <c r="J70" s="124"/>
      <c r="K70" s="46" t="s">
        <v>4</v>
      </c>
      <c r="L70" s="27">
        <f t="shared" si="6"/>
        <v>1</v>
      </c>
      <c r="M70" s="207"/>
    </row>
    <row r="71" spans="1:14" ht="27" customHeight="1" x14ac:dyDescent="0.25">
      <c r="A71" s="160"/>
      <c r="B71" s="124"/>
      <c r="C71" s="60"/>
      <c r="D71" s="5" t="s">
        <v>126</v>
      </c>
      <c r="E71" s="124"/>
      <c r="F71" s="11"/>
      <c r="G71" s="163"/>
      <c r="H71" s="144"/>
      <c r="I71" s="11"/>
      <c r="J71" s="124"/>
      <c r="K71" s="46" t="s">
        <v>306</v>
      </c>
      <c r="L71" s="27">
        <f t="shared" si="6"/>
        <v>1</v>
      </c>
      <c r="M71" s="207"/>
    </row>
    <row r="72" spans="1:14" ht="73.5" customHeight="1" x14ac:dyDescent="0.25">
      <c r="A72" s="160"/>
      <c r="B72" s="125"/>
      <c r="C72" s="61"/>
      <c r="D72" s="5" t="s">
        <v>127</v>
      </c>
      <c r="E72" s="124"/>
      <c r="F72" s="11"/>
      <c r="G72" s="163"/>
      <c r="H72" s="144"/>
      <c r="I72" s="11"/>
      <c r="J72" s="124"/>
      <c r="K72" s="51" t="s">
        <v>4</v>
      </c>
      <c r="L72" s="27">
        <f t="shared" si="6"/>
        <v>1</v>
      </c>
      <c r="M72" s="207"/>
    </row>
    <row r="73" spans="1:14" ht="75" x14ac:dyDescent="0.25">
      <c r="A73" s="160"/>
      <c r="B73" s="15" t="s">
        <v>132</v>
      </c>
      <c r="C73" s="17" t="s">
        <v>15</v>
      </c>
      <c r="D73" s="2" t="s">
        <v>133</v>
      </c>
      <c r="E73" s="124"/>
      <c r="F73" s="11" t="s">
        <v>113</v>
      </c>
      <c r="G73" s="163"/>
      <c r="H73" s="144"/>
      <c r="I73" s="11"/>
      <c r="J73" s="124"/>
      <c r="K73" s="51" t="s">
        <v>4</v>
      </c>
      <c r="L73" s="27">
        <f t="shared" si="6"/>
        <v>1</v>
      </c>
      <c r="M73" s="207"/>
    </row>
    <row r="74" spans="1:14" ht="50.25" customHeight="1" x14ac:dyDescent="0.25">
      <c r="A74" s="160"/>
      <c r="B74" s="15" t="s">
        <v>132</v>
      </c>
      <c r="C74" s="17" t="s">
        <v>18</v>
      </c>
      <c r="D74" s="2" t="s">
        <v>134</v>
      </c>
      <c r="E74" s="124"/>
      <c r="F74" s="12"/>
      <c r="G74" s="163"/>
      <c r="H74" s="144"/>
      <c r="I74" s="12"/>
      <c r="J74" s="124"/>
      <c r="K74" s="202" t="s">
        <v>4</v>
      </c>
      <c r="L74" s="200">
        <f t="shared" si="6"/>
        <v>1</v>
      </c>
      <c r="M74" s="207"/>
    </row>
    <row r="75" spans="1:14" ht="15" customHeight="1" x14ac:dyDescent="0.25">
      <c r="A75" s="161"/>
      <c r="B75" s="15" t="s">
        <v>135</v>
      </c>
      <c r="C75" s="17" t="s">
        <v>27</v>
      </c>
      <c r="D75" s="2" t="s">
        <v>136</v>
      </c>
      <c r="E75" s="124"/>
      <c r="F75" s="10" t="s">
        <v>139</v>
      </c>
      <c r="G75" s="163"/>
      <c r="H75" s="123"/>
      <c r="I75" s="10" t="s">
        <v>321</v>
      </c>
      <c r="J75" s="124"/>
      <c r="K75" s="204"/>
      <c r="L75" s="205"/>
      <c r="M75" s="208"/>
    </row>
    <row r="76" spans="1:14" ht="130.5" customHeight="1" x14ac:dyDescent="0.25">
      <c r="A76" s="159" t="s">
        <v>378</v>
      </c>
      <c r="B76" s="15" t="s">
        <v>137</v>
      </c>
      <c r="C76" s="17" t="s">
        <v>27</v>
      </c>
      <c r="D76" s="2" t="s">
        <v>138</v>
      </c>
      <c r="E76" s="3"/>
      <c r="F76" s="2"/>
      <c r="G76" s="43" t="s">
        <v>427</v>
      </c>
      <c r="H76" s="2" t="s">
        <v>388</v>
      </c>
      <c r="I76" s="2"/>
      <c r="J76" s="23" t="s">
        <v>288</v>
      </c>
      <c r="K76" s="51" t="s">
        <v>473</v>
      </c>
      <c r="L76" s="27">
        <f t="shared" si="6"/>
        <v>0</v>
      </c>
      <c r="M76" s="2" t="s">
        <v>469</v>
      </c>
      <c r="N76" s="42"/>
    </row>
    <row r="77" spans="1:14" ht="123.75" customHeight="1" x14ac:dyDescent="0.25">
      <c r="A77" s="160"/>
      <c r="B77" s="123" t="s">
        <v>140</v>
      </c>
      <c r="C77" s="17" t="s">
        <v>27</v>
      </c>
      <c r="D77" s="2" t="s">
        <v>141</v>
      </c>
      <c r="E77" s="123" t="s">
        <v>142</v>
      </c>
      <c r="F77" s="2"/>
      <c r="G77" s="43" t="s">
        <v>428</v>
      </c>
      <c r="H77" s="2" t="s">
        <v>388</v>
      </c>
      <c r="I77" s="2"/>
      <c r="J77" s="23" t="s">
        <v>288</v>
      </c>
      <c r="K77" s="51" t="s">
        <v>305</v>
      </c>
      <c r="L77" s="27">
        <f t="shared" si="6"/>
        <v>1</v>
      </c>
      <c r="M77" s="2" t="s">
        <v>474</v>
      </c>
      <c r="N77" s="42"/>
    </row>
    <row r="78" spans="1:14" ht="135" customHeight="1" x14ac:dyDescent="0.25">
      <c r="A78" s="160"/>
      <c r="B78" s="124"/>
      <c r="C78" s="17" t="s">
        <v>27</v>
      </c>
      <c r="D78" s="2" t="s">
        <v>143</v>
      </c>
      <c r="E78" s="125"/>
      <c r="F78" s="2"/>
      <c r="G78" s="24" t="s">
        <v>428</v>
      </c>
      <c r="H78" s="2" t="s">
        <v>388</v>
      </c>
      <c r="I78" s="2"/>
      <c r="J78" s="23"/>
      <c r="K78" s="51" t="s">
        <v>305</v>
      </c>
      <c r="L78" s="27">
        <f t="shared" si="6"/>
        <v>1</v>
      </c>
      <c r="M78" s="2" t="s">
        <v>474</v>
      </c>
    </row>
    <row r="79" spans="1:14" ht="149.25" customHeight="1" x14ac:dyDescent="0.25">
      <c r="A79" s="160"/>
      <c r="B79" s="125"/>
      <c r="C79" s="17" t="s">
        <v>27</v>
      </c>
      <c r="D79" s="2" t="s">
        <v>144</v>
      </c>
      <c r="E79" s="10"/>
      <c r="F79" s="10"/>
      <c r="G79" s="73" t="s">
        <v>427</v>
      </c>
      <c r="H79" s="11" t="s">
        <v>388</v>
      </c>
      <c r="I79" s="11"/>
      <c r="J79" s="37"/>
      <c r="K79" s="54" t="s">
        <v>473</v>
      </c>
      <c r="L79" s="49">
        <f t="shared" si="6"/>
        <v>0</v>
      </c>
      <c r="M79" s="2" t="s">
        <v>469</v>
      </c>
    </row>
    <row r="80" spans="1:14" ht="126.75" customHeight="1" x14ac:dyDescent="0.25">
      <c r="A80" s="161"/>
      <c r="B80" s="15" t="s">
        <v>145</v>
      </c>
      <c r="C80" s="17" t="s">
        <v>27</v>
      </c>
      <c r="D80" s="12" t="s">
        <v>146</v>
      </c>
      <c r="E80" s="2"/>
      <c r="F80" s="26"/>
      <c r="G80" s="43" t="s">
        <v>429</v>
      </c>
      <c r="H80" s="75" t="s">
        <v>388</v>
      </c>
      <c r="I80" s="75" t="s">
        <v>341</v>
      </c>
      <c r="J80" s="20" t="s">
        <v>288</v>
      </c>
      <c r="K80" s="52" t="s">
        <v>305</v>
      </c>
      <c r="L80" s="52">
        <f t="shared" si="6"/>
        <v>1</v>
      </c>
      <c r="M80" s="2" t="s">
        <v>475</v>
      </c>
    </row>
    <row r="81" spans="1:13" ht="74.25" customHeight="1" x14ac:dyDescent="0.25">
      <c r="A81" s="159" t="s">
        <v>379</v>
      </c>
      <c r="B81" s="123" t="s">
        <v>147</v>
      </c>
      <c r="C81" s="17" t="s">
        <v>11</v>
      </c>
      <c r="D81" s="2" t="s">
        <v>148</v>
      </c>
      <c r="E81" s="144" t="s">
        <v>149</v>
      </c>
      <c r="F81" s="23"/>
      <c r="G81" s="175" t="s">
        <v>430</v>
      </c>
      <c r="H81" s="164" t="s">
        <v>390</v>
      </c>
      <c r="I81" s="56"/>
      <c r="J81" s="37" t="s">
        <v>288</v>
      </c>
      <c r="K81" s="53" t="s">
        <v>4</v>
      </c>
      <c r="L81" s="53">
        <f t="shared" si="6"/>
        <v>1</v>
      </c>
      <c r="M81" s="153" t="s">
        <v>458</v>
      </c>
    </row>
    <row r="82" spans="1:13" ht="216" customHeight="1" x14ac:dyDescent="0.25">
      <c r="A82" s="160"/>
      <c r="B82" s="124"/>
      <c r="C82" s="17" t="s">
        <v>15</v>
      </c>
      <c r="D82" s="12" t="s">
        <v>150</v>
      </c>
      <c r="E82" s="144"/>
      <c r="F82" s="35"/>
      <c r="G82" s="176"/>
      <c r="H82" s="165"/>
      <c r="I82" s="57"/>
      <c r="J82" s="14" t="s">
        <v>288</v>
      </c>
      <c r="K82" s="46" t="s">
        <v>4</v>
      </c>
      <c r="L82" s="46">
        <f t="shared" si="6"/>
        <v>1</v>
      </c>
      <c r="M82" s="154"/>
    </row>
    <row r="83" spans="1:13" ht="142.5" customHeight="1" x14ac:dyDescent="0.25">
      <c r="A83" s="160"/>
      <c r="B83" s="124"/>
      <c r="C83" s="17" t="s">
        <v>18</v>
      </c>
      <c r="D83" s="2" t="s">
        <v>151</v>
      </c>
      <c r="E83" s="144"/>
      <c r="F83" s="14"/>
      <c r="G83" s="176"/>
      <c r="H83" s="165"/>
      <c r="I83" s="14" t="s">
        <v>317</v>
      </c>
      <c r="J83" s="14" t="s">
        <v>288</v>
      </c>
      <c r="K83" s="46" t="s">
        <v>4</v>
      </c>
      <c r="L83" s="46">
        <f t="shared" si="6"/>
        <v>1</v>
      </c>
      <c r="M83" s="154"/>
    </row>
    <row r="84" spans="1:13" ht="96" customHeight="1" x14ac:dyDescent="0.25">
      <c r="A84" s="160"/>
      <c r="B84" s="124"/>
      <c r="C84" s="17" t="s">
        <v>20</v>
      </c>
      <c r="D84" s="2" t="s">
        <v>152</v>
      </c>
      <c r="E84" s="144"/>
      <c r="F84" s="23"/>
      <c r="G84" s="176"/>
      <c r="H84" s="165"/>
      <c r="I84" s="10" t="s">
        <v>319</v>
      </c>
      <c r="J84" s="23" t="s">
        <v>288</v>
      </c>
      <c r="K84" s="51" t="s">
        <v>305</v>
      </c>
      <c r="L84" s="51">
        <f t="shared" si="6"/>
        <v>1</v>
      </c>
      <c r="M84" s="154"/>
    </row>
    <row r="85" spans="1:13" ht="182.25" customHeight="1" x14ac:dyDescent="0.25">
      <c r="A85" s="160"/>
      <c r="B85" s="124"/>
      <c r="C85" s="17" t="s">
        <v>23</v>
      </c>
      <c r="D85" s="2" t="s">
        <v>153</v>
      </c>
      <c r="E85" s="144"/>
      <c r="F85" s="23"/>
      <c r="G85" s="176"/>
      <c r="H85" s="165"/>
      <c r="I85" s="12"/>
      <c r="J85" s="20" t="s">
        <v>288</v>
      </c>
      <c r="K85" s="51" t="s">
        <v>4</v>
      </c>
      <c r="L85" s="51">
        <f t="shared" si="6"/>
        <v>1</v>
      </c>
      <c r="M85" s="154"/>
    </row>
    <row r="86" spans="1:13" ht="74.25" customHeight="1" x14ac:dyDescent="0.25">
      <c r="A86" s="160"/>
      <c r="B86" s="124"/>
      <c r="C86" s="17" t="s">
        <v>93</v>
      </c>
      <c r="D86" s="2" t="s">
        <v>154</v>
      </c>
      <c r="E86" s="144"/>
      <c r="F86" s="23"/>
      <c r="G86" s="176"/>
      <c r="H86" s="165"/>
      <c r="I86" s="14" t="s">
        <v>332</v>
      </c>
      <c r="J86" s="23" t="s">
        <v>288</v>
      </c>
      <c r="K86" s="51" t="s">
        <v>4</v>
      </c>
      <c r="L86" s="51">
        <f t="shared" si="6"/>
        <v>1</v>
      </c>
      <c r="M86" s="154"/>
    </row>
    <row r="87" spans="1:13" ht="74.25" customHeight="1" x14ac:dyDescent="0.25">
      <c r="A87" s="160"/>
      <c r="B87" s="124"/>
      <c r="C87" s="17" t="s">
        <v>95</v>
      </c>
      <c r="D87" s="2" t="s">
        <v>155</v>
      </c>
      <c r="E87" s="144"/>
      <c r="F87" s="26"/>
      <c r="G87" s="176"/>
      <c r="H87" s="165"/>
      <c r="I87" s="20" t="s">
        <v>342</v>
      </c>
      <c r="J87" s="14" t="s">
        <v>288</v>
      </c>
      <c r="K87" s="47" t="s">
        <v>4</v>
      </c>
      <c r="L87" s="47">
        <f t="shared" si="6"/>
        <v>1</v>
      </c>
      <c r="M87" s="154"/>
    </row>
    <row r="88" spans="1:13" s="18" customFormat="1" ht="38.25" customHeight="1" x14ac:dyDescent="0.25">
      <c r="A88" s="160"/>
      <c r="B88" s="125"/>
      <c r="C88" s="17" t="s">
        <v>97</v>
      </c>
      <c r="D88" s="2" t="s">
        <v>156</v>
      </c>
      <c r="E88" s="144"/>
      <c r="F88" s="64" t="s">
        <v>160</v>
      </c>
      <c r="G88" s="177"/>
      <c r="H88" s="165"/>
      <c r="I88" s="55" t="s">
        <v>332</v>
      </c>
      <c r="J88" s="26" t="s">
        <v>288</v>
      </c>
      <c r="K88" s="46" t="s">
        <v>306</v>
      </c>
      <c r="L88" s="46">
        <f t="shared" si="6"/>
        <v>1</v>
      </c>
      <c r="M88" s="155"/>
    </row>
    <row r="89" spans="1:13" s="18" customFormat="1" ht="38.25" customHeight="1" x14ac:dyDescent="0.25">
      <c r="A89" s="160"/>
      <c r="B89" s="123" t="s">
        <v>157</v>
      </c>
      <c r="C89" s="17"/>
      <c r="D89" s="2" t="s">
        <v>158</v>
      </c>
      <c r="E89" s="164" t="s">
        <v>159</v>
      </c>
      <c r="F89" s="65"/>
      <c r="G89" s="138" t="s">
        <v>459</v>
      </c>
      <c r="H89" s="206" t="s">
        <v>389</v>
      </c>
      <c r="I89" s="56"/>
      <c r="J89" s="138"/>
      <c r="K89" s="46" t="s">
        <v>306</v>
      </c>
      <c r="L89" s="46">
        <f t="shared" si="6"/>
        <v>1</v>
      </c>
      <c r="M89" s="132" t="s">
        <v>476</v>
      </c>
    </row>
    <row r="90" spans="1:13" s="18" customFormat="1" ht="38.25" customHeight="1" x14ac:dyDescent="0.25">
      <c r="A90" s="160"/>
      <c r="B90" s="124"/>
      <c r="C90" s="17" t="s">
        <v>11</v>
      </c>
      <c r="D90" s="15" t="s">
        <v>161</v>
      </c>
      <c r="E90" s="165"/>
      <c r="F90" s="65"/>
      <c r="G90" s="139"/>
      <c r="H90" s="206"/>
      <c r="I90" s="56"/>
      <c r="J90" s="139"/>
      <c r="K90" s="46" t="s">
        <v>306</v>
      </c>
      <c r="L90" s="46">
        <f t="shared" si="6"/>
        <v>1</v>
      </c>
      <c r="M90" s="133"/>
    </row>
    <row r="91" spans="1:13" s="18" customFormat="1" ht="38.25" customHeight="1" x14ac:dyDescent="0.25">
      <c r="A91" s="160"/>
      <c r="B91" s="124"/>
      <c r="C91" s="17" t="s">
        <v>15</v>
      </c>
      <c r="D91" s="15" t="s">
        <v>162</v>
      </c>
      <c r="E91" s="165"/>
      <c r="F91" s="65"/>
      <c r="G91" s="139"/>
      <c r="H91" s="206"/>
      <c r="I91" s="56"/>
      <c r="J91" s="139"/>
      <c r="K91" s="46" t="s">
        <v>306</v>
      </c>
      <c r="L91" s="46">
        <f t="shared" si="6"/>
        <v>1</v>
      </c>
      <c r="M91" s="133"/>
    </row>
    <row r="92" spans="1:13" s="18" customFormat="1" ht="38.25" customHeight="1" x14ac:dyDescent="0.25">
      <c r="A92" s="160"/>
      <c r="B92" s="124"/>
      <c r="C92" s="17" t="s">
        <v>18</v>
      </c>
      <c r="D92" s="15" t="s">
        <v>163</v>
      </c>
      <c r="E92" s="165"/>
      <c r="F92" s="65"/>
      <c r="G92" s="139"/>
      <c r="H92" s="206"/>
      <c r="I92" s="56"/>
      <c r="J92" s="139"/>
      <c r="K92" s="46" t="s">
        <v>306</v>
      </c>
      <c r="L92" s="46">
        <f t="shared" si="6"/>
        <v>1</v>
      </c>
      <c r="M92" s="133"/>
    </row>
    <row r="93" spans="1:13" s="18" customFormat="1" ht="38.25" customHeight="1" x14ac:dyDescent="0.25">
      <c r="A93" s="160"/>
      <c r="B93" s="124"/>
      <c r="C93" s="17" t="s">
        <v>20</v>
      </c>
      <c r="D93" s="15" t="s">
        <v>164</v>
      </c>
      <c r="E93" s="165"/>
      <c r="F93" s="65"/>
      <c r="G93" s="139"/>
      <c r="H93" s="206"/>
      <c r="I93" s="56"/>
      <c r="J93" s="139"/>
      <c r="K93" s="46" t="s">
        <v>306</v>
      </c>
      <c r="L93" s="46">
        <f t="shared" si="6"/>
        <v>1</v>
      </c>
      <c r="M93" s="133"/>
    </row>
    <row r="94" spans="1:13" ht="38.25" customHeight="1" x14ac:dyDescent="0.25">
      <c r="A94" s="160"/>
      <c r="B94" s="124"/>
      <c r="C94" s="17" t="s">
        <v>23</v>
      </c>
      <c r="D94" s="15" t="s">
        <v>165</v>
      </c>
      <c r="E94" s="165"/>
      <c r="F94" s="66"/>
      <c r="G94" s="139"/>
      <c r="H94" s="206"/>
      <c r="I94" s="57"/>
      <c r="J94" s="139"/>
      <c r="K94" s="46" t="s">
        <v>306</v>
      </c>
      <c r="L94" s="46">
        <f t="shared" si="6"/>
        <v>1</v>
      </c>
      <c r="M94" s="133"/>
    </row>
    <row r="95" spans="1:13" ht="105" customHeight="1" x14ac:dyDescent="0.25">
      <c r="A95" s="160"/>
      <c r="B95" s="125"/>
      <c r="C95" s="17" t="s">
        <v>93</v>
      </c>
      <c r="D95" s="2" t="s">
        <v>166</v>
      </c>
      <c r="E95" s="166"/>
      <c r="F95" s="14" t="s">
        <v>170</v>
      </c>
      <c r="G95" s="140"/>
      <c r="H95" s="206"/>
      <c r="I95" s="2" t="s">
        <v>315</v>
      </c>
      <c r="J95" s="140"/>
      <c r="K95" s="46" t="s">
        <v>4</v>
      </c>
      <c r="L95" s="46">
        <f t="shared" si="6"/>
        <v>1</v>
      </c>
      <c r="M95" s="134"/>
    </row>
    <row r="96" spans="1:13" ht="150" x14ac:dyDescent="0.25">
      <c r="A96" s="160"/>
      <c r="B96" s="15" t="s">
        <v>167</v>
      </c>
      <c r="C96" s="17" t="s">
        <v>27</v>
      </c>
      <c r="D96" s="2" t="s">
        <v>168</v>
      </c>
      <c r="E96" s="15" t="s">
        <v>169</v>
      </c>
      <c r="F96" s="14" t="s">
        <v>113</v>
      </c>
      <c r="G96" s="24" t="s">
        <v>431</v>
      </c>
      <c r="H96" s="14" t="s">
        <v>389</v>
      </c>
      <c r="I96" s="4"/>
      <c r="J96" s="13"/>
      <c r="K96" s="47" t="s">
        <v>306</v>
      </c>
      <c r="L96" s="46">
        <f t="shared" si="6"/>
        <v>1</v>
      </c>
      <c r="M96" s="2" t="s">
        <v>477</v>
      </c>
    </row>
    <row r="97" spans="1:13" ht="81.75" customHeight="1" x14ac:dyDescent="0.25">
      <c r="A97" s="160"/>
      <c r="B97" s="15" t="s">
        <v>171</v>
      </c>
      <c r="C97" s="17" t="s">
        <v>27</v>
      </c>
      <c r="D97" s="2" t="s">
        <v>172</v>
      </c>
      <c r="E97" s="15" t="s">
        <v>173</v>
      </c>
      <c r="F97" s="67" t="s">
        <v>176</v>
      </c>
      <c r="G97" s="82" t="s">
        <v>432</v>
      </c>
      <c r="H97" s="14" t="s">
        <v>389</v>
      </c>
      <c r="I97" s="2" t="s">
        <v>315</v>
      </c>
      <c r="J97" s="23"/>
      <c r="K97" s="51" t="s">
        <v>471</v>
      </c>
      <c r="L97" s="46">
        <f t="shared" si="6"/>
        <v>0</v>
      </c>
      <c r="M97" s="2" t="s">
        <v>470</v>
      </c>
    </row>
    <row r="98" spans="1:13" ht="98.25" customHeight="1" x14ac:dyDescent="0.25">
      <c r="A98" s="160"/>
      <c r="B98" s="123" t="s">
        <v>174</v>
      </c>
      <c r="C98" s="17"/>
      <c r="D98" s="2" t="s">
        <v>175</v>
      </c>
      <c r="E98" s="147" t="s">
        <v>178</v>
      </c>
      <c r="F98" s="67"/>
      <c r="G98" s="178" t="s">
        <v>392</v>
      </c>
      <c r="H98" s="141" t="s">
        <v>391</v>
      </c>
      <c r="I98" s="111"/>
      <c r="J98" s="121" t="s">
        <v>9</v>
      </c>
      <c r="K98" s="53" t="s">
        <v>4</v>
      </c>
      <c r="L98" s="33">
        <f t="shared" ref="L98:L103" si="7">IF(K98="Si",1,IF(K98="No",0,"error"))</f>
        <v>1</v>
      </c>
      <c r="M98" s="132" t="s">
        <v>405</v>
      </c>
    </row>
    <row r="99" spans="1:13" ht="99.75" customHeight="1" x14ac:dyDescent="0.25">
      <c r="A99" s="160"/>
      <c r="B99" s="124"/>
      <c r="C99" s="17" t="s">
        <v>11</v>
      </c>
      <c r="D99" s="5" t="s">
        <v>177</v>
      </c>
      <c r="E99" s="149"/>
      <c r="F99" s="2"/>
      <c r="G99" s="179"/>
      <c r="H99" s="142"/>
      <c r="I99" s="112"/>
      <c r="J99" s="131"/>
      <c r="K99" s="53" t="s">
        <v>4</v>
      </c>
      <c r="L99" s="33">
        <f t="shared" si="7"/>
        <v>1</v>
      </c>
      <c r="M99" s="133"/>
    </row>
    <row r="100" spans="1:13" ht="83.25" customHeight="1" x14ac:dyDescent="0.25">
      <c r="A100" s="160"/>
      <c r="B100" s="124"/>
      <c r="C100" s="17" t="s">
        <v>15</v>
      </c>
      <c r="D100" s="5" t="s">
        <v>179</v>
      </c>
      <c r="E100" s="149"/>
      <c r="F100" s="2"/>
      <c r="G100" s="179"/>
      <c r="H100" s="142"/>
      <c r="I100" s="112"/>
      <c r="J100" s="131"/>
      <c r="K100" s="51" t="s">
        <v>4</v>
      </c>
      <c r="L100" s="27">
        <f t="shared" si="7"/>
        <v>1</v>
      </c>
      <c r="M100" s="133"/>
    </row>
    <row r="101" spans="1:13" ht="77.25" customHeight="1" x14ac:dyDescent="0.25">
      <c r="A101" s="160"/>
      <c r="B101" s="125"/>
      <c r="C101" s="17" t="s">
        <v>18</v>
      </c>
      <c r="D101" s="5" t="s">
        <v>180</v>
      </c>
      <c r="E101" s="148"/>
      <c r="F101" s="2"/>
      <c r="G101" s="180"/>
      <c r="H101" s="143"/>
      <c r="I101" s="78" t="s">
        <v>334</v>
      </c>
      <c r="J101" s="122"/>
      <c r="K101" s="46" t="s">
        <v>305</v>
      </c>
      <c r="L101" s="27">
        <f t="shared" si="7"/>
        <v>1</v>
      </c>
      <c r="M101" s="134"/>
    </row>
    <row r="102" spans="1:13" ht="77.25" customHeight="1" x14ac:dyDescent="0.25">
      <c r="A102" s="161"/>
      <c r="B102" s="15" t="s">
        <v>181</v>
      </c>
      <c r="C102" s="17" t="s">
        <v>27</v>
      </c>
      <c r="D102" s="2" t="s">
        <v>182</v>
      </c>
      <c r="E102" s="15" t="s">
        <v>183</v>
      </c>
      <c r="F102" s="2" t="s">
        <v>187</v>
      </c>
      <c r="G102" s="25" t="s">
        <v>433</v>
      </c>
      <c r="H102" s="2" t="s">
        <v>389</v>
      </c>
      <c r="I102" s="2" t="s">
        <v>316</v>
      </c>
      <c r="J102" s="23" t="s">
        <v>288</v>
      </c>
      <c r="K102" s="46" t="s">
        <v>471</v>
      </c>
      <c r="L102" s="27">
        <f t="shared" si="7"/>
        <v>0</v>
      </c>
      <c r="M102" s="2" t="s">
        <v>452</v>
      </c>
    </row>
    <row r="103" spans="1:13" ht="51" customHeight="1" x14ac:dyDescent="0.25">
      <c r="A103" s="159" t="s">
        <v>380</v>
      </c>
      <c r="B103" s="123" t="s">
        <v>184</v>
      </c>
      <c r="C103" s="38"/>
      <c r="D103" s="12" t="s">
        <v>185</v>
      </c>
      <c r="E103" s="15" t="s">
        <v>186</v>
      </c>
      <c r="F103" s="2"/>
      <c r="G103" s="24" t="s">
        <v>309</v>
      </c>
      <c r="H103" s="141" t="s">
        <v>316</v>
      </c>
      <c r="I103" s="2"/>
      <c r="J103" s="76" t="s">
        <v>9</v>
      </c>
      <c r="K103" s="51" t="s">
        <v>306</v>
      </c>
      <c r="L103" s="27">
        <f t="shared" si="7"/>
        <v>1</v>
      </c>
      <c r="M103" s="156" t="s">
        <v>406</v>
      </c>
    </row>
    <row r="104" spans="1:13" ht="93.75" customHeight="1" x14ac:dyDescent="0.25">
      <c r="A104" s="160"/>
      <c r="B104" s="124"/>
      <c r="C104" s="17" t="s">
        <v>11</v>
      </c>
      <c r="D104" s="5" t="s">
        <v>188</v>
      </c>
      <c r="E104" s="15" t="s">
        <v>189</v>
      </c>
      <c r="F104" s="2"/>
      <c r="G104" s="25" t="s">
        <v>310</v>
      </c>
      <c r="H104" s="142"/>
      <c r="I104" s="11"/>
      <c r="J104" s="85" t="s">
        <v>9</v>
      </c>
      <c r="K104" s="48" t="s">
        <v>4</v>
      </c>
      <c r="L104" s="33">
        <f t="shared" ref="L104:L116" si="8">IF(K104="Si",1,IF(K104="No",0,"error"))</f>
        <v>1</v>
      </c>
      <c r="M104" s="157"/>
    </row>
    <row r="105" spans="1:13" ht="102.75" customHeight="1" x14ac:dyDescent="0.25">
      <c r="A105" s="160"/>
      <c r="B105" s="124"/>
      <c r="C105" s="17" t="s">
        <v>15</v>
      </c>
      <c r="D105" s="5" t="s">
        <v>190</v>
      </c>
      <c r="E105" s="15" t="s">
        <v>191</v>
      </c>
      <c r="F105" s="2"/>
      <c r="G105" s="25" t="s">
        <v>328</v>
      </c>
      <c r="H105" s="142"/>
      <c r="I105" s="11"/>
      <c r="J105" s="78" t="s">
        <v>9</v>
      </c>
      <c r="K105" s="46" t="s">
        <v>4</v>
      </c>
      <c r="L105" s="33">
        <f t="shared" si="8"/>
        <v>1</v>
      </c>
      <c r="M105" s="157"/>
    </row>
    <row r="106" spans="1:13" ht="102" customHeight="1" x14ac:dyDescent="0.25">
      <c r="A106" s="160"/>
      <c r="B106" s="124"/>
      <c r="C106" s="17" t="s">
        <v>18</v>
      </c>
      <c r="D106" s="5" t="s">
        <v>192</v>
      </c>
      <c r="E106" s="15" t="s">
        <v>193</v>
      </c>
      <c r="F106" s="2"/>
      <c r="G106" s="25" t="s">
        <v>311</v>
      </c>
      <c r="H106" s="142"/>
      <c r="I106" s="11"/>
      <c r="J106" s="78" t="s">
        <v>9</v>
      </c>
      <c r="K106" s="46" t="s">
        <v>471</v>
      </c>
      <c r="L106" s="33">
        <f t="shared" si="8"/>
        <v>0</v>
      </c>
      <c r="M106" s="157"/>
    </row>
    <row r="107" spans="1:13" ht="75" customHeight="1" x14ac:dyDescent="0.25">
      <c r="A107" s="160"/>
      <c r="B107" s="125"/>
      <c r="C107" s="17" t="s">
        <v>20</v>
      </c>
      <c r="D107" s="5" t="s">
        <v>194</v>
      </c>
      <c r="E107" s="15"/>
      <c r="F107" s="14" t="s">
        <v>198</v>
      </c>
      <c r="G107" s="25" t="s">
        <v>312</v>
      </c>
      <c r="H107" s="142"/>
      <c r="I107" s="11"/>
      <c r="J107" s="78" t="s">
        <v>9</v>
      </c>
      <c r="K107" s="46" t="s">
        <v>4</v>
      </c>
      <c r="L107" s="33">
        <f t="shared" si="8"/>
        <v>1</v>
      </c>
      <c r="M107" s="158"/>
    </row>
    <row r="108" spans="1:13" ht="75" customHeight="1" x14ac:dyDescent="0.25">
      <c r="A108" s="160"/>
      <c r="B108" s="15" t="s">
        <v>195</v>
      </c>
      <c r="C108" s="17" t="s">
        <v>27</v>
      </c>
      <c r="D108" s="2" t="s">
        <v>196</v>
      </c>
      <c r="E108" s="15" t="s">
        <v>197</v>
      </c>
      <c r="F108" s="2"/>
      <c r="G108" s="25" t="s">
        <v>313</v>
      </c>
      <c r="H108" s="143"/>
      <c r="I108" s="11"/>
      <c r="J108" s="78" t="s">
        <v>9</v>
      </c>
      <c r="K108" s="46" t="s">
        <v>4</v>
      </c>
      <c r="L108" s="33">
        <f t="shared" si="8"/>
        <v>1</v>
      </c>
      <c r="M108" s="101" t="s">
        <v>406</v>
      </c>
    </row>
    <row r="109" spans="1:13" ht="67.5" customHeight="1" x14ac:dyDescent="0.25">
      <c r="A109" s="160"/>
      <c r="B109" s="15" t="s">
        <v>199</v>
      </c>
      <c r="C109" s="17" t="s">
        <v>27</v>
      </c>
      <c r="D109" s="2" t="s">
        <v>200</v>
      </c>
      <c r="E109" s="2" t="s">
        <v>201</v>
      </c>
      <c r="F109" s="2"/>
      <c r="G109" s="25" t="s">
        <v>434</v>
      </c>
      <c r="H109" s="12"/>
      <c r="I109" s="12"/>
      <c r="J109" s="14" t="s">
        <v>288</v>
      </c>
      <c r="K109" s="46" t="s">
        <v>306</v>
      </c>
      <c r="L109" s="33">
        <f t="shared" si="8"/>
        <v>1</v>
      </c>
      <c r="M109" s="117" t="s">
        <v>477</v>
      </c>
    </row>
    <row r="110" spans="1:13" ht="153" customHeight="1" x14ac:dyDescent="0.25">
      <c r="A110" s="160"/>
      <c r="B110" s="15" t="s">
        <v>199</v>
      </c>
      <c r="C110" s="17" t="s">
        <v>27</v>
      </c>
      <c r="D110" s="2" t="s">
        <v>202</v>
      </c>
      <c r="E110" s="2"/>
      <c r="F110" s="2" t="s">
        <v>205</v>
      </c>
      <c r="G110" s="43" t="s">
        <v>435</v>
      </c>
      <c r="H110" s="2"/>
      <c r="I110" s="2"/>
      <c r="J110" s="100" t="s">
        <v>288</v>
      </c>
      <c r="K110" s="51" t="s">
        <v>305</v>
      </c>
      <c r="L110" s="27">
        <f t="shared" si="8"/>
        <v>1</v>
      </c>
      <c r="M110" s="10" t="s">
        <v>478</v>
      </c>
    </row>
    <row r="111" spans="1:13" ht="67.5" customHeight="1" x14ac:dyDescent="0.25">
      <c r="A111" s="160"/>
      <c r="B111" s="123" t="s">
        <v>203</v>
      </c>
      <c r="C111" s="17" t="s">
        <v>11</v>
      </c>
      <c r="D111" s="12" t="s">
        <v>204</v>
      </c>
      <c r="E111" s="167"/>
      <c r="F111" s="11"/>
      <c r="G111" s="162" t="s">
        <v>359</v>
      </c>
      <c r="H111" s="141" t="s">
        <v>393</v>
      </c>
      <c r="I111" s="11"/>
      <c r="J111" s="121" t="s">
        <v>9</v>
      </c>
      <c r="K111" s="53" t="s">
        <v>4</v>
      </c>
      <c r="L111" s="33">
        <f t="shared" si="8"/>
        <v>1</v>
      </c>
      <c r="M111" s="132" t="s">
        <v>404</v>
      </c>
    </row>
    <row r="112" spans="1:13" ht="57" customHeight="1" x14ac:dyDescent="0.25">
      <c r="A112" s="160"/>
      <c r="B112" s="124"/>
      <c r="C112" s="17" t="s">
        <v>15</v>
      </c>
      <c r="D112" s="2" t="s">
        <v>206</v>
      </c>
      <c r="E112" s="168"/>
      <c r="F112" s="12"/>
      <c r="G112" s="163"/>
      <c r="H112" s="142"/>
      <c r="I112" s="12"/>
      <c r="J112" s="131"/>
      <c r="K112" s="51" t="s">
        <v>4</v>
      </c>
      <c r="L112" s="33">
        <f t="shared" si="8"/>
        <v>1</v>
      </c>
      <c r="M112" s="133"/>
    </row>
    <row r="113" spans="1:13" ht="279.75" customHeight="1" x14ac:dyDescent="0.25">
      <c r="A113" s="160"/>
      <c r="B113" s="125"/>
      <c r="C113" s="17" t="s">
        <v>18</v>
      </c>
      <c r="D113" s="2" t="s">
        <v>207</v>
      </c>
      <c r="E113" s="169"/>
      <c r="F113" s="14" t="s">
        <v>211</v>
      </c>
      <c r="G113" s="172"/>
      <c r="H113" s="143"/>
      <c r="I113" s="14" t="s">
        <v>317</v>
      </c>
      <c r="J113" s="122"/>
      <c r="K113" s="51" t="s">
        <v>4</v>
      </c>
      <c r="L113" s="33">
        <f t="shared" si="8"/>
        <v>1</v>
      </c>
      <c r="M113" s="134"/>
    </row>
    <row r="114" spans="1:13" ht="60" customHeight="1" x14ac:dyDescent="0.25">
      <c r="A114" s="160"/>
      <c r="B114" s="15" t="s">
        <v>208</v>
      </c>
      <c r="C114" s="17" t="s">
        <v>27</v>
      </c>
      <c r="D114" s="2" t="s">
        <v>209</v>
      </c>
      <c r="E114" s="101" t="s">
        <v>210</v>
      </c>
      <c r="F114" s="2"/>
      <c r="G114" s="43" t="s">
        <v>436</v>
      </c>
      <c r="H114" s="2" t="s">
        <v>360</v>
      </c>
      <c r="I114" s="2" t="s">
        <v>343</v>
      </c>
      <c r="J114" s="14" t="s">
        <v>288</v>
      </c>
      <c r="K114" s="46" t="s">
        <v>305</v>
      </c>
      <c r="L114" s="33">
        <f t="shared" si="8"/>
        <v>1</v>
      </c>
      <c r="M114" s="2" t="s">
        <v>453</v>
      </c>
    </row>
    <row r="115" spans="1:13" ht="60" customHeight="1" x14ac:dyDescent="0.25">
      <c r="A115" s="160"/>
      <c r="B115" s="123" t="s">
        <v>212</v>
      </c>
      <c r="C115" s="17"/>
      <c r="D115" s="2" t="s">
        <v>213</v>
      </c>
      <c r="E115" s="147" t="s">
        <v>214</v>
      </c>
      <c r="F115" s="11"/>
      <c r="G115" s="162" t="s">
        <v>361</v>
      </c>
      <c r="H115" s="196" t="s">
        <v>322</v>
      </c>
      <c r="I115" s="39"/>
      <c r="J115" s="121" t="s">
        <v>9</v>
      </c>
      <c r="K115" s="53" t="s">
        <v>305</v>
      </c>
      <c r="L115" s="33">
        <f t="shared" si="8"/>
        <v>1</v>
      </c>
      <c r="M115" s="128" t="s">
        <v>410</v>
      </c>
    </row>
    <row r="116" spans="1:13" ht="60" customHeight="1" x14ac:dyDescent="0.25">
      <c r="A116" s="160"/>
      <c r="B116" s="124"/>
      <c r="C116" s="17" t="s">
        <v>11</v>
      </c>
      <c r="D116" s="2" t="s">
        <v>215</v>
      </c>
      <c r="E116" s="149"/>
      <c r="F116" s="11"/>
      <c r="G116" s="163"/>
      <c r="H116" s="196"/>
      <c r="I116" s="39"/>
      <c r="J116" s="131"/>
      <c r="K116" s="51" t="s">
        <v>305</v>
      </c>
      <c r="L116" s="33">
        <f t="shared" si="8"/>
        <v>1</v>
      </c>
      <c r="M116" s="129"/>
    </row>
    <row r="117" spans="1:13" ht="83.25" customHeight="1" x14ac:dyDescent="0.25">
      <c r="A117" s="160"/>
      <c r="B117" s="124"/>
      <c r="C117" s="17" t="s">
        <v>15</v>
      </c>
      <c r="D117" s="2" t="s">
        <v>216</v>
      </c>
      <c r="E117" s="149"/>
      <c r="F117" s="11"/>
      <c r="G117" s="163"/>
      <c r="H117" s="196"/>
      <c r="I117" s="39"/>
      <c r="J117" s="131"/>
      <c r="K117" s="51" t="s">
        <v>305</v>
      </c>
      <c r="L117" s="33">
        <f t="shared" ref="L117:L123" si="9">IF(K117="Si",1,IF(K117="No",0,"error"))</f>
        <v>1</v>
      </c>
      <c r="M117" s="129"/>
    </row>
    <row r="118" spans="1:13" ht="60" customHeight="1" x14ac:dyDescent="0.25">
      <c r="A118" s="160"/>
      <c r="B118" s="124"/>
      <c r="C118" s="17" t="s">
        <v>18</v>
      </c>
      <c r="D118" s="2" t="s">
        <v>217</v>
      </c>
      <c r="E118" s="149"/>
      <c r="F118" s="12"/>
      <c r="G118" s="163"/>
      <c r="H118" s="196"/>
      <c r="I118" s="40"/>
      <c r="J118" s="131"/>
      <c r="K118" s="46" t="s">
        <v>305</v>
      </c>
      <c r="L118" s="33">
        <f t="shared" si="9"/>
        <v>1</v>
      </c>
      <c r="M118" s="129"/>
    </row>
    <row r="119" spans="1:13" ht="409.5" customHeight="1" x14ac:dyDescent="0.25">
      <c r="A119" s="161"/>
      <c r="B119" s="124"/>
      <c r="C119" s="16" t="s">
        <v>20</v>
      </c>
      <c r="D119" s="10" t="s">
        <v>218</v>
      </c>
      <c r="E119" s="149"/>
      <c r="F119" s="13" t="s">
        <v>222</v>
      </c>
      <c r="G119" s="163"/>
      <c r="H119" s="141"/>
      <c r="I119" s="10" t="s">
        <v>344</v>
      </c>
      <c r="J119" s="131"/>
      <c r="K119" s="47" t="s">
        <v>305</v>
      </c>
      <c r="L119" s="49">
        <f t="shared" si="9"/>
        <v>1</v>
      </c>
      <c r="M119" s="129"/>
    </row>
    <row r="120" spans="1:13" ht="310.5" customHeight="1" x14ac:dyDescent="0.25">
      <c r="A120" s="159" t="s">
        <v>381</v>
      </c>
      <c r="B120" s="15" t="s">
        <v>219</v>
      </c>
      <c r="C120" s="17" t="s">
        <v>27</v>
      </c>
      <c r="D120" s="2" t="s">
        <v>220</v>
      </c>
      <c r="E120" s="15" t="s">
        <v>221</v>
      </c>
      <c r="F120" s="14" t="s">
        <v>225</v>
      </c>
      <c r="G120" s="99" t="s">
        <v>437</v>
      </c>
      <c r="H120" s="2" t="s">
        <v>394</v>
      </c>
      <c r="I120" s="2"/>
      <c r="J120" s="23" t="s">
        <v>288</v>
      </c>
      <c r="K120" s="51" t="s">
        <v>306</v>
      </c>
      <c r="L120" s="27">
        <f t="shared" si="9"/>
        <v>1</v>
      </c>
      <c r="M120" s="2" t="s">
        <v>479</v>
      </c>
    </row>
    <row r="121" spans="1:13" ht="409.5" customHeight="1" x14ac:dyDescent="0.25">
      <c r="A121" s="160"/>
      <c r="B121" s="15" t="s">
        <v>223</v>
      </c>
      <c r="C121" s="17" t="s">
        <v>27</v>
      </c>
      <c r="D121" s="2" t="s">
        <v>224</v>
      </c>
      <c r="E121" s="3"/>
      <c r="F121" s="14" t="s">
        <v>229</v>
      </c>
      <c r="G121" s="25" t="s">
        <v>438</v>
      </c>
      <c r="H121" s="2" t="s">
        <v>394</v>
      </c>
      <c r="I121" s="2"/>
      <c r="J121" s="23"/>
      <c r="K121" s="51" t="s">
        <v>471</v>
      </c>
      <c r="L121" s="27">
        <f t="shared" si="9"/>
        <v>0</v>
      </c>
      <c r="M121" s="116" t="s">
        <v>480</v>
      </c>
    </row>
    <row r="122" spans="1:13" ht="94.5" customHeight="1" x14ac:dyDescent="0.25">
      <c r="A122" s="160"/>
      <c r="B122" s="36" t="s">
        <v>226</v>
      </c>
      <c r="C122" s="38" t="s">
        <v>27</v>
      </c>
      <c r="D122" s="12" t="s">
        <v>227</v>
      </c>
      <c r="E122" s="15" t="s">
        <v>228</v>
      </c>
      <c r="F122" s="2" t="s">
        <v>233</v>
      </c>
      <c r="G122" s="43" t="s">
        <v>438</v>
      </c>
      <c r="H122" s="2" t="s">
        <v>394</v>
      </c>
      <c r="I122" s="11"/>
      <c r="J122" s="23" t="s">
        <v>288</v>
      </c>
      <c r="K122" s="51" t="s">
        <v>306</v>
      </c>
      <c r="L122" s="27">
        <f t="shared" si="9"/>
        <v>1</v>
      </c>
      <c r="M122" s="2" t="s">
        <v>454</v>
      </c>
    </row>
    <row r="123" spans="1:13" ht="84" customHeight="1" x14ac:dyDescent="0.25">
      <c r="A123" s="160"/>
      <c r="B123" s="21" t="s">
        <v>230</v>
      </c>
      <c r="C123" s="17" t="s">
        <v>27</v>
      </c>
      <c r="D123" s="2" t="s">
        <v>231</v>
      </c>
      <c r="E123" s="36" t="s">
        <v>232</v>
      </c>
      <c r="F123" s="12"/>
      <c r="G123" s="41" t="s">
        <v>314</v>
      </c>
      <c r="H123" s="12" t="s">
        <v>394</v>
      </c>
      <c r="I123" s="12"/>
      <c r="J123" s="37"/>
      <c r="K123" s="53" t="s">
        <v>4</v>
      </c>
      <c r="L123" s="33">
        <f t="shared" si="9"/>
        <v>1</v>
      </c>
      <c r="M123" s="36" t="s">
        <v>407</v>
      </c>
    </row>
    <row r="124" spans="1:13" ht="183" customHeight="1" x14ac:dyDescent="0.25">
      <c r="A124" s="161"/>
      <c r="B124" s="36"/>
      <c r="C124" s="17" t="s">
        <v>27</v>
      </c>
      <c r="D124" s="2" t="s">
        <v>234</v>
      </c>
      <c r="E124" s="15" t="s">
        <v>235</v>
      </c>
      <c r="F124" s="2" t="s">
        <v>239</v>
      </c>
      <c r="G124" s="25" t="s">
        <v>439</v>
      </c>
      <c r="H124" s="2" t="s">
        <v>394</v>
      </c>
      <c r="I124" s="2" t="s">
        <v>325</v>
      </c>
      <c r="J124" s="23" t="s">
        <v>288</v>
      </c>
      <c r="K124" s="51" t="s">
        <v>305</v>
      </c>
      <c r="L124" s="27">
        <v>1</v>
      </c>
      <c r="M124" s="2" t="s">
        <v>455</v>
      </c>
    </row>
    <row r="125" spans="1:13" ht="27.4" customHeight="1" x14ac:dyDescent="0.25">
      <c r="A125" s="159" t="s">
        <v>382</v>
      </c>
      <c r="B125" s="123" t="s">
        <v>236</v>
      </c>
      <c r="C125" s="17"/>
      <c r="D125" s="2" t="s">
        <v>237</v>
      </c>
      <c r="E125" s="124" t="s">
        <v>238</v>
      </c>
      <c r="F125" s="11"/>
      <c r="G125" s="139" t="s">
        <v>440</v>
      </c>
      <c r="H125" s="196" t="s">
        <v>320</v>
      </c>
      <c r="I125" s="4"/>
      <c r="J125" s="121" t="s">
        <v>9</v>
      </c>
      <c r="K125" s="202" t="s">
        <v>306</v>
      </c>
      <c r="L125" s="200">
        <f t="shared" ref="L125" si="10">IF(K125="Si",1,IF(K125="No",0,"error"))</f>
        <v>1</v>
      </c>
      <c r="M125" s="132" t="s">
        <v>396</v>
      </c>
    </row>
    <row r="126" spans="1:13" ht="62.25" customHeight="1" x14ac:dyDescent="0.25">
      <c r="A126" s="160"/>
      <c r="B126" s="124"/>
      <c r="C126" s="17" t="s">
        <v>27</v>
      </c>
      <c r="D126" s="5" t="s">
        <v>240</v>
      </c>
      <c r="E126" s="124"/>
      <c r="F126" s="11"/>
      <c r="G126" s="139"/>
      <c r="H126" s="196"/>
      <c r="I126" s="4"/>
      <c r="J126" s="131"/>
      <c r="K126" s="203"/>
      <c r="L126" s="201"/>
      <c r="M126" s="133"/>
    </row>
    <row r="127" spans="1:13" ht="27.4" customHeight="1" x14ac:dyDescent="0.25">
      <c r="A127" s="160"/>
      <c r="B127" s="124"/>
      <c r="C127" s="17" t="s">
        <v>27</v>
      </c>
      <c r="D127" s="5" t="s">
        <v>241</v>
      </c>
      <c r="E127" s="124"/>
      <c r="F127" s="11"/>
      <c r="G127" s="139"/>
      <c r="H127" s="196"/>
      <c r="I127" s="4"/>
      <c r="J127" s="131"/>
      <c r="K127" s="203"/>
      <c r="L127" s="201"/>
      <c r="M127" s="133"/>
    </row>
    <row r="128" spans="1:13" ht="195.75" customHeight="1" x14ac:dyDescent="0.25">
      <c r="A128" s="160"/>
      <c r="B128" s="124"/>
      <c r="C128" s="17" t="s">
        <v>27</v>
      </c>
      <c r="D128" s="5" t="s">
        <v>242</v>
      </c>
      <c r="E128" s="124"/>
      <c r="F128" s="12"/>
      <c r="G128" s="139"/>
      <c r="H128" s="196"/>
      <c r="I128" s="4"/>
      <c r="J128" s="131"/>
      <c r="K128" s="203"/>
      <c r="L128" s="201"/>
      <c r="M128" s="133"/>
    </row>
    <row r="129" spans="1:13" ht="46.5" customHeight="1" x14ac:dyDescent="0.25">
      <c r="A129" s="161"/>
      <c r="B129" s="125"/>
      <c r="C129" s="17" t="s">
        <v>27</v>
      </c>
      <c r="D129" s="5" t="s">
        <v>243</v>
      </c>
      <c r="E129" s="124"/>
      <c r="F129" s="10" t="s">
        <v>247</v>
      </c>
      <c r="G129" s="139"/>
      <c r="H129" s="141"/>
      <c r="I129" s="10" t="s">
        <v>335</v>
      </c>
      <c r="J129" s="131"/>
      <c r="K129" s="203"/>
      <c r="L129" s="201"/>
      <c r="M129" s="133"/>
    </row>
    <row r="130" spans="1:13" ht="59.25" customHeight="1" x14ac:dyDescent="0.25">
      <c r="A130" s="159" t="s">
        <v>383</v>
      </c>
      <c r="B130" s="123" t="s">
        <v>244</v>
      </c>
      <c r="C130" s="17"/>
      <c r="D130" s="2" t="s">
        <v>245</v>
      </c>
      <c r="E130" s="144" t="s">
        <v>246</v>
      </c>
      <c r="F130" s="2"/>
      <c r="G130" s="175" t="s">
        <v>465</v>
      </c>
      <c r="H130" s="141" t="s">
        <v>362</v>
      </c>
      <c r="I130" s="4"/>
      <c r="J130" s="121" t="s">
        <v>9</v>
      </c>
      <c r="K130" s="202" t="s">
        <v>473</v>
      </c>
      <c r="L130" s="200">
        <f t="shared" ref="L130:L139" si="11">IF(K130="Si",1,IF(K130="No",0,"error"))</f>
        <v>0</v>
      </c>
      <c r="M130" s="128" t="s">
        <v>481</v>
      </c>
    </row>
    <row r="131" spans="1:13" ht="30" customHeight="1" x14ac:dyDescent="0.25">
      <c r="A131" s="160"/>
      <c r="B131" s="124"/>
      <c r="C131" s="17" t="s">
        <v>27</v>
      </c>
      <c r="D131" s="5" t="s">
        <v>248</v>
      </c>
      <c r="E131" s="144"/>
      <c r="F131" s="2"/>
      <c r="G131" s="176"/>
      <c r="H131" s="142"/>
      <c r="I131" s="4"/>
      <c r="J131" s="131"/>
      <c r="K131" s="203"/>
      <c r="L131" s="201"/>
      <c r="M131" s="129"/>
    </row>
    <row r="132" spans="1:13" ht="30" customHeight="1" x14ac:dyDescent="0.25">
      <c r="A132" s="160"/>
      <c r="B132" s="124"/>
      <c r="C132" s="17" t="s">
        <v>27</v>
      </c>
      <c r="D132" s="5" t="s">
        <v>249</v>
      </c>
      <c r="E132" s="144"/>
      <c r="F132" s="2"/>
      <c r="G132" s="176"/>
      <c r="H132" s="142"/>
      <c r="I132" s="4"/>
      <c r="J132" s="131"/>
      <c r="K132" s="203"/>
      <c r="L132" s="201"/>
      <c r="M132" s="129"/>
    </row>
    <row r="133" spans="1:13" ht="30" customHeight="1" x14ac:dyDescent="0.25">
      <c r="A133" s="160"/>
      <c r="B133" s="124"/>
      <c r="C133" s="17" t="s">
        <v>27</v>
      </c>
      <c r="D133" s="6" t="s">
        <v>250</v>
      </c>
      <c r="E133" s="144"/>
      <c r="F133" s="2"/>
      <c r="G133" s="176"/>
      <c r="H133" s="142"/>
      <c r="I133" s="4"/>
      <c r="J133" s="131"/>
      <c r="K133" s="203"/>
      <c r="L133" s="201"/>
      <c r="M133" s="129"/>
    </row>
    <row r="134" spans="1:13" ht="30" customHeight="1" x14ac:dyDescent="0.25">
      <c r="A134" s="160"/>
      <c r="B134" s="124"/>
      <c r="C134" s="17" t="s">
        <v>27</v>
      </c>
      <c r="D134" s="6" t="s">
        <v>251</v>
      </c>
      <c r="E134" s="144"/>
      <c r="F134" s="2"/>
      <c r="G134" s="176"/>
      <c r="H134" s="142"/>
      <c r="I134" s="4"/>
      <c r="J134" s="131"/>
      <c r="K134" s="203"/>
      <c r="L134" s="201"/>
      <c r="M134" s="129"/>
    </row>
    <row r="135" spans="1:13" ht="30" customHeight="1" x14ac:dyDescent="0.25">
      <c r="A135" s="160"/>
      <c r="B135" s="124"/>
      <c r="C135" s="17" t="s">
        <v>27</v>
      </c>
      <c r="D135" s="6" t="s">
        <v>252</v>
      </c>
      <c r="E135" s="144"/>
      <c r="F135" s="2"/>
      <c r="G135" s="176"/>
      <c r="H135" s="142"/>
      <c r="I135" s="4"/>
      <c r="J135" s="131"/>
      <c r="K135" s="203"/>
      <c r="L135" s="201"/>
      <c r="M135" s="129"/>
    </row>
    <row r="136" spans="1:13" ht="30" customHeight="1" x14ac:dyDescent="0.25">
      <c r="A136" s="160"/>
      <c r="B136" s="124"/>
      <c r="C136" s="17" t="s">
        <v>27</v>
      </c>
      <c r="D136" s="6" t="s">
        <v>253</v>
      </c>
      <c r="E136" s="144"/>
      <c r="F136" s="2"/>
      <c r="G136" s="176"/>
      <c r="H136" s="142"/>
      <c r="I136" s="4"/>
      <c r="J136" s="131"/>
      <c r="K136" s="203"/>
      <c r="L136" s="201"/>
      <c r="M136" s="129"/>
    </row>
    <row r="137" spans="1:13" ht="30" customHeight="1" x14ac:dyDescent="0.25">
      <c r="A137" s="160"/>
      <c r="B137" s="124"/>
      <c r="C137" s="17" t="s">
        <v>27</v>
      </c>
      <c r="D137" s="5" t="s">
        <v>254</v>
      </c>
      <c r="E137" s="144"/>
      <c r="F137" s="2"/>
      <c r="G137" s="176"/>
      <c r="H137" s="142"/>
      <c r="I137" s="4"/>
      <c r="J137" s="131"/>
      <c r="K137" s="203"/>
      <c r="L137" s="201"/>
      <c r="M137" s="129"/>
    </row>
    <row r="138" spans="1:13" ht="130.5" customHeight="1" x14ac:dyDescent="0.25">
      <c r="A138" s="160"/>
      <c r="B138" s="125"/>
      <c r="C138" s="17" t="s">
        <v>27</v>
      </c>
      <c r="D138" s="6" t="s">
        <v>255</v>
      </c>
      <c r="E138" s="144"/>
      <c r="F138" s="2" t="s">
        <v>258</v>
      </c>
      <c r="G138" s="177"/>
      <c r="H138" s="143"/>
      <c r="I138" s="2" t="s">
        <v>334</v>
      </c>
      <c r="J138" s="122"/>
      <c r="K138" s="204"/>
      <c r="L138" s="205"/>
      <c r="M138" s="130"/>
    </row>
    <row r="139" spans="1:13" ht="45.75" customHeight="1" x14ac:dyDescent="0.25">
      <c r="A139" s="160"/>
      <c r="B139" s="123" t="s">
        <v>256</v>
      </c>
      <c r="C139" s="17"/>
      <c r="D139" s="2" t="s">
        <v>257</v>
      </c>
      <c r="E139" s="144"/>
      <c r="F139" s="4"/>
      <c r="G139" s="145" t="s">
        <v>464</v>
      </c>
      <c r="H139" s="213"/>
      <c r="I139" s="4"/>
      <c r="J139" s="186" t="s">
        <v>9</v>
      </c>
      <c r="K139" s="202" t="s">
        <v>473</v>
      </c>
      <c r="L139" s="200">
        <f t="shared" si="11"/>
        <v>0</v>
      </c>
      <c r="M139" s="214" t="s">
        <v>481</v>
      </c>
    </row>
    <row r="140" spans="1:13" ht="45.75" customHeight="1" x14ac:dyDescent="0.25">
      <c r="A140" s="160"/>
      <c r="B140" s="124"/>
      <c r="C140" s="17" t="s">
        <v>27</v>
      </c>
      <c r="D140" s="5" t="s">
        <v>248</v>
      </c>
      <c r="E140" s="144"/>
      <c r="F140" s="4"/>
      <c r="G140" s="145"/>
      <c r="H140" s="213"/>
      <c r="I140" s="4"/>
      <c r="J140" s="186"/>
      <c r="K140" s="203"/>
      <c r="L140" s="201"/>
      <c r="M140" s="215"/>
    </row>
    <row r="141" spans="1:13" ht="45.75" customHeight="1" x14ac:dyDescent="0.25">
      <c r="A141" s="160"/>
      <c r="B141" s="124"/>
      <c r="C141" s="17" t="s">
        <v>27</v>
      </c>
      <c r="D141" s="5" t="s">
        <v>249</v>
      </c>
      <c r="E141" s="144"/>
      <c r="F141" s="4"/>
      <c r="G141" s="145"/>
      <c r="H141" s="213"/>
      <c r="I141" s="4"/>
      <c r="J141" s="186"/>
      <c r="K141" s="203"/>
      <c r="L141" s="201"/>
      <c r="M141" s="215"/>
    </row>
    <row r="142" spans="1:13" ht="45.75" customHeight="1" x14ac:dyDescent="0.25">
      <c r="A142" s="160"/>
      <c r="B142" s="124"/>
      <c r="C142" s="17" t="s">
        <v>27</v>
      </c>
      <c r="D142" s="5" t="s">
        <v>250</v>
      </c>
      <c r="E142" s="144"/>
      <c r="F142" s="4"/>
      <c r="G142" s="145"/>
      <c r="H142" s="213"/>
      <c r="I142" s="4"/>
      <c r="J142" s="186"/>
      <c r="K142" s="203"/>
      <c r="L142" s="201"/>
      <c r="M142" s="215"/>
    </row>
    <row r="143" spans="1:13" ht="45.75" customHeight="1" x14ac:dyDescent="0.25">
      <c r="A143" s="160"/>
      <c r="B143" s="124"/>
      <c r="C143" s="17" t="s">
        <v>27</v>
      </c>
      <c r="D143" s="5" t="s">
        <v>259</v>
      </c>
      <c r="E143" s="144"/>
      <c r="F143" s="4"/>
      <c r="G143" s="145"/>
      <c r="H143" s="213"/>
      <c r="I143" s="4"/>
      <c r="J143" s="186"/>
      <c r="K143" s="203"/>
      <c r="L143" s="201"/>
      <c r="M143" s="215"/>
    </row>
    <row r="144" spans="1:13" ht="45.75" customHeight="1" x14ac:dyDescent="0.25">
      <c r="A144" s="160"/>
      <c r="B144" s="124"/>
      <c r="C144" s="17" t="s">
        <v>27</v>
      </c>
      <c r="D144" s="5" t="s">
        <v>252</v>
      </c>
      <c r="E144" s="144"/>
      <c r="F144" s="4"/>
      <c r="G144" s="145"/>
      <c r="H144" s="213"/>
      <c r="I144" s="4"/>
      <c r="J144" s="186"/>
      <c r="K144" s="203"/>
      <c r="L144" s="201"/>
      <c r="M144" s="215"/>
    </row>
    <row r="145" spans="1:13" ht="45.75" customHeight="1" x14ac:dyDescent="0.25">
      <c r="A145" s="160"/>
      <c r="B145" s="124"/>
      <c r="C145" s="17" t="s">
        <v>27</v>
      </c>
      <c r="D145" s="6" t="s">
        <v>253</v>
      </c>
      <c r="E145" s="144"/>
      <c r="F145" s="4"/>
      <c r="G145" s="145"/>
      <c r="H145" s="213"/>
      <c r="I145" s="4"/>
      <c r="J145" s="186"/>
      <c r="K145" s="203"/>
      <c r="L145" s="201"/>
      <c r="M145" s="215"/>
    </row>
    <row r="146" spans="1:13" ht="45.75" customHeight="1" x14ac:dyDescent="0.25">
      <c r="A146" s="160"/>
      <c r="B146" s="124"/>
      <c r="C146" s="17" t="s">
        <v>27</v>
      </c>
      <c r="D146" s="5" t="s">
        <v>260</v>
      </c>
      <c r="E146" s="144"/>
      <c r="F146" s="4"/>
      <c r="G146" s="145"/>
      <c r="H146" s="213"/>
      <c r="I146" s="4"/>
      <c r="J146" s="186"/>
      <c r="K146" s="203"/>
      <c r="L146" s="201"/>
      <c r="M146" s="215"/>
    </row>
    <row r="147" spans="1:13" ht="45.75" customHeight="1" x14ac:dyDescent="0.25">
      <c r="A147" s="160"/>
      <c r="B147" s="124"/>
      <c r="C147" s="17" t="s">
        <v>27</v>
      </c>
      <c r="D147" s="5" t="s">
        <v>261</v>
      </c>
      <c r="E147" s="144"/>
      <c r="F147" s="4"/>
      <c r="G147" s="145"/>
      <c r="H147" s="213"/>
      <c r="I147" s="4"/>
      <c r="J147" s="186"/>
      <c r="K147" s="203"/>
      <c r="L147" s="201"/>
      <c r="M147" s="215"/>
    </row>
    <row r="148" spans="1:13" ht="45.75" customHeight="1" x14ac:dyDescent="0.25">
      <c r="A148" s="160"/>
      <c r="B148" s="124"/>
      <c r="C148" s="17" t="s">
        <v>27</v>
      </c>
      <c r="D148" s="5" t="s">
        <v>262</v>
      </c>
      <c r="E148" s="144"/>
      <c r="F148" s="4"/>
      <c r="G148" s="145"/>
      <c r="H148" s="213"/>
      <c r="I148" s="4"/>
      <c r="J148" s="186"/>
      <c r="K148" s="203"/>
      <c r="L148" s="201"/>
      <c r="M148" s="215"/>
    </row>
    <row r="149" spans="1:13" ht="45.75" customHeight="1" x14ac:dyDescent="0.25">
      <c r="A149" s="160"/>
      <c r="B149" s="124"/>
      <c r="C149" s="17" t="s">
        <v>27</v>
      </c>
      <c r="D149" s="5" t="s">
        <v>263</v>
      </c>
      <c r="E149" s="144"/>
      <c r="F149" s="4"/>
      <c r="G149" s="145"/>
      <c r="H149" s="213"/>
      <c r="I149" s="4"/>
      <c r="J149" s="186"/>
      <c r="K149" s="203"/>
      <c r="L149" s="201"/>
      <c r="M149" s="215"/>
    </row>
    <row r="150" spans="1:13" ht="45.75" customHeight="1" x14ac:dyDescent="0.25">
      <c r="A150" s="160"/>
      <c r="B150" s="124"/>
      <c r="C150" s="17" t="s">
        <v>27</v>
      </c>
      <c r="D150" s="5" t="s">
        <v>264</v>
      </c>
      <c r="E150" s="144"/>
      <c r="F150" s="4"/>
      <c r="G150" s="145"/>
      <c r="H150" s="213"/>
      <c r="I150" s="4"/>
      <c r="J150" s="186"/>
      <c r="K150" s="203"/>
      <c r="L150" s="201"/>
      <c r="M150" s="215"/>
    </row>
    <row r="151" spans="1:13" ht="45.75" customHeight="1" x14ac:dyDescent="0.25">
      <c r="A151" s="160"/>
      <c r="B151" s="124"/>
      <c r="C151" s="17" t="s">
        <v>27</v>
      </c>
      <c r="D151" s="5" t="s">
        <v>265</v>
      </c>
      <c r="E151" s="144"/>
      <c r="F151" s="4"/>
      <c r="G151" s="145"/>
      <c r="H151" s="213"/>
      <c r="I151" s="4"/>
      <c r="J151" s="186"/>
      <c r="K151" s="203"/>
      <c r="L151" s="201"/>
      <c r="M151" s="215"/>
    </row>
    <row r="152" spans="1:13" ht="45.75" customHeight="1" x14ac:dyDescent="0.25">
      <c r="A152" s="160"/>
      <c r="B152" s="124"/>
      <c r="C152" s="17" t="s">
        <v>27</v>
      </c>
      <c r="D152" s="5" t="s">
        <v>266</v>
      </c>
      <c r="E152" s="144"/>
      <c r="F152" s="4"/>
      <c r="G152" s="145"/>
      <c r="H152" s="213"/>
      <c r="I152" s="4"/>
      <c r="J152" s="186"/>
      <c r="K152" s="203"/>
      <c r="L152" s="201"/>
      <c r="M152" s="215"/>
    </row>
    <row r="153" spans="1:13" ht="88.5" customHeight="1" x14ac:dyDescent="0.25">
      <c r="A153" s="160"/>
      <c r="B153" s="125"/>
      <c r="C153" s="17" t="s">
        <v>27</v>
      </c>
      <c r="D153" s="5" t="s">
        <v>267</v>
      </c>
      <c r="E153" s="144"/>
      <c r="F153" s="2" t="s">
        <v>270</v>
      </c>
      <c r="G153" s="145"/>
      <c r="H153" s="213"/>
      <c r="I153" s="2" t="s">
        <v>334</v>
      </c>
      <c r="J153" s="186"/>
      <c r="K153" s="204"/>
      <c r="L153" s="205"/>
      <c r="M153" s="215" t="s">
        <v>347</v>
      </c>
    </row>
    <row r="154" spans="1:13" ht="30" customHeight="1" x14ac:dyDescent="0.25">
      <c r="A154" s="160"/>
      <c r="B154" s="123" t="s">
        <v>268</v>
      </c>
      <c r="C154" s="17"/>
      <c r="D154" s="15" t="s">
        <v>269</v>
      </c>
      <c r="E154" s="144"/>
      <c r="F154" s="2"/>
      <c r="G154" s="145" t="s">
        <v>441</v>
      </c>
      <c r="H154" s="144" t="s">
        <v>384</v>
      </c>
      <c r="I154" s="4"/>
      <c r="J154" s="144" t="s">
        <v>288</v>
      </c>
      <c r="K154" s="202" t="s">
        <v>471</v>
      </c>
      <c r="L154" s="200">
        <f>IF(K154="Si",1,IF(K154="No",0,"error"))</f>
        <v>0</v>
      </c>
      <c r="M154" s="146" t="s">
        <v>481</v>
      </c>
    </row>
    <row r="155" spans="1:13" ht="30" customHeight="1" x14ac:dyDescent="0.25">
      <c r="A155" s="160"/>
      <c r="B155" s="124"/>
      <c r="C155" s="17" t="s">
        <v>27</v>
      </c>
      <c r="D155" s="5" t="s">
        <v>259</v>
      </c>
      <c r="E155" s="144"/>
      <c r="F155" s="2"/>
      <c r="G155" s="144"/>
      <c r="H155" s="144"/>
      <c r="I155" s="4"/>
      <c r="J155" s="144"/>
      <c r="K155" s="203"/>
      <c r="L155" s="201"/>
      <c r="M155" s="146"/>
    </row>
    <row r="156" spans="1:13" x14ac:dyDescent="0.25">
      <c r="A156" s="160"/>
      <c r="B156" s="124"/>
      <c r="C156" s="17" t="s">
        <v>27</v>
      </c>
      <c r="D156" s="5" t="s">
        <v>252</v>
      </c>
      <c r="E156" s="144"/>
      <c r="F156" s="2"/>
      <c r="G156" s="144"/>
      <c r="H156" s="144"/>
      <c r="I156" s="4"/>
      <c r="J156" s="144"/>
      <c r="K156" s="203"/>
      <c r="L156" s="201"/>
      <c r="M156" s="146"/>
    </row>
    <row r="157" spans="1:13" ht="30" x14ac:dyDescent="0.25">
      <c r="A157" s="160"/>
      <c r="B157" s="124"/>
      <c r="C157" s="17" t="s">
        <v>27</v>
      </c>
      <c r="D157" s="6" t="s">
        <v>253</v>
      </c>
      <c r="E157" s="144"/>
      <c r="F157" s="2"/>
      <c r="G157" s="144"/>
      <c r="H157" s="144"/>
      <c r="I157" s="4"/>
      <c r="J157" s="144"/>
      <c r="K157" s="203"/>
      <c r="L157" s="201"/>
      <c r="M157" s="146"/>
    </row>
    <row r="158" spans="1:13" ht="30" customHeight="1" x14ac:dyDescent="0.25">
      <c r="A158" s="160"/>
      <c r="B158" s="124"/>
      <c r="C158" s="17" t="s">
        <v>27</v>
      </c>
      <c r="D158" s="5" t="s">
        <v>254</v>
      </c>
      <c r="E158" s="144"/>
      <c r="F158" s="2"/>
      <c r="G158" s="144"/>
      <c r="H158" s="144"/>
      <c r="I158" s="4"/>
      <c r="J158" s="144"/>
      <c r="K158" s="203"/>
      <c r="L158" s="201"/>
      <c r="M158" s="146"/>
    </row>
    <row r="159" spans="1:13" ht="30" customHeight="1" x14ac:dyDescent="0.25">
      <c r="A159" s="160"/>
      <c r="B159" s="124"/>
      <c r="C159" s="17" t="s">
        <v>27</v>
      </c>
      <c r="D159" s="5" t="s">
        <v>260</v>
      </c>
      <c r="E159" s="144"/>
      <c r="F159" s="2"/>
      <c r="G159" s="144"/>
      <c r="H159" s="144"/>
      <c r="I159" s="4"/>
      <c r="J159" s="144"/>
      <c r="K159" s="203"/>
      <c r="L159" s="201"/>
      <c r="M159" s="146"/>
    </row>
    <row r="160" spans="1:13" ht="30" customHeight="1" x14ac:dyDescent="0.25">
      <c r="A160" s="160"/>
      <c r="B160" s="124"/>
      <c r="C160" s="17" t="s">
        <v>27</v>
      </c>
      <c r="D160" s="5" t="s">
        <v>271</v>
      </c>
      <c r="E160" s="144"/>
      <c r="F160" s="2"/>
      <c r="G160" s="144"/>
      <c r="H160" s="144"/>
      <c r="I160" s="4"/>
      <c r="J160" s="144"/>
      <c r="K160" s="203"/>
      <c r="L160" s="201"/>
      <c r="M160" s="146"/>
    </row>
    <row r="161" spans="1:13" x14ac:dyDescent="0.25">
      <c r="A161" s="160"/>
      <c r="B161" s="124"/>
      <c r="C161" s="17" t="s">
        <v>27</v>
      </c>
      <c r="D161" s="5" t="s">
        <v>272</v>
      </c>
      <c r="E161" s="144"/>
      <c r="F161" s="2"/>
      <c r="G161" s="144"/>
      <c r="H161" s="144"/>
      <c r="I161" s="4"/>
      <c r="J161" s="144"/>
      <c r="K161" s="203"/>
      <c r="L161" s="201"/>
      <c r="M161" s="146"/>
    </row>
    <row r="162" spans="1:13" ht="60" x14ac:dyDescent="0.25">
      <c r="A162" s="160"/>
      <c r="B162" s="125"/>
      <c r="C162" s="17" t="s">
        <v>27</v>
      </c>
      <c r="D162" s="5" t="s">
        <v>273</v>
      </c>
      <c r="E162" s="144"/>
      <c r="F162" s="14" t="s">
        <v>276</v>
      </c>
      <c r="G162" s="144"/>
      <c r="H162" s="144"/>
      <c r="I162" s="2" t="s">
        <v>318</v>
      </c>
      <c r="J162" s="144"/>
      <c r="K162" s="204"/>
      <c r="L162" s="205"/>
      <c r="M162" s="146" t="s">
        <v>346</v>
      </c>
    </row>
    <row r="163" spans="1:13" ht="144.75" customHeight="1" x14ac:dyDescent="0.25">
      <c r="A163" s="160"/>
      <c r="B163" s="15" t="s">
        <v>274</v>
      </c>
      <c r="C163" s="17" t="s">
        <v>27</v>
      </c>
      <c r="D163" s="2" t="s">
        <v>275</v>
      </c>
      <c r="E163" s="12"/>
      <c r="F163" s="35" t="s">
        <v>279</v>
      </c>
      <c r="G163" s="41" t="s">
        <v>398</v>
      </c>
      <c r="H163" s="78" t="s">
        <v>318</v>
      </c>
      <c r="I163" s="40"/>
      <c r="J163" s="76" t="s">
        <v>9</v>
      </c>
      <c r="K163" s="51" t="s">
        <v>305</v>
      </c>
      <c r="L163" s="27">
        <f t="shared" ref="L163:L165" si="12">IF(K163="Si",1,IF(K163="No",0,"error"))</f>
        <v>1</v>
      </c>
      <c r="M163" s="116" t="s">
        <v>397</v>
      </c>
    </row>
    <row r="164" spans="1:13" ht="81" customHeight="1" x14ac:dyDescent="0.25">
      <c r="A164" s="160"/>
      <c r="B164" s="15" t="s">
        <v>364</v>
      </c>
      <c r="C164" s="17" t="s">
        <v>27</v>
      </c>
      <c r="D164" s="2" t="s">
        <v>277</v>
      </c>
      <c r="E164" s="2" t="s">
        <v>278</v>
      </c>
      <c r="F164" s="2" t="s">
        <v>283</v>
      </c>
      <c r="G164" s="34" t="s">
        <v>399</v>
      </c>
      <c r="H164" s="85" t="s">
        <v>318</v>
      </c>
      <c r="I164" s="2" t="s">
        <v>317</v>
      </c>
      <c r="J164" s="76" t="s">
        <v>9</v>
      </c>
      <c r="K164" s="51" t="s">
        <v>473</v>
      </c>
      <c r="L164" s="27">
        <f t="shared" si="12"/>
        <v>0</v>
      </c>
      <c r="M164" s="116" t="s">
        <v>482</v>
      </c>
    </row>
    <row r="165" spans="1:13" ht="80.25" customHeight="1" x14ac:dyDescent="0.25">
      <c r="A165" s="160"/>
      <c r="B165" s="21" t="s">
        <v>280</v>
      </c>
      <c r="C165" s="17" t="s">
        <v>27</v>
      </c>
      <c r="D165" s="2" t="s">
        <v>281</v>
      </c>
      <c r="E165" s="123" t="s">
        <v>282</v>
      </c>
      <c r="F165" s="2"/>
      <c r="G165" s="162" t="s">
        <v>442</v>
      </c>
      <c r="H165" s="123" t="s">
        <v>384</v>
      </c>
      <c r="I165" s="40"/>
      <c r="J165" s="144" t="s">
        <v>288</v>
      </c>
      <c r="K165" s="210" t="s">
        <v>305</v>
      </c>
      <c r="L165" s="211">
        <f t="shared" si="12"/>
        <v>1</v>
      </c>
      <c r="M165" s="132" t="s">
        <v>463</v>
      </c>
    </row>
    <row r="166" spans="1:13" ht="62.25" customHeight="1" x14ac:dyDescent="0.25">
      <c r="A166" s="160"/>
      <c r="B166" s="36"/>
      <c r="C166" s="17" t="s">
        <v>27</v>
      </c>
      <c r="D166" s="12" t="s">
        <v>284</v>
      </c>
      <c r="E166" s="125"/>
      <c r="F166" s="63" t="s">
        <v>287</v>
      </c>
      <c r="G166" s="148"/>
      <c r="H166" s="125" t="s">
        <v>318</v>
      </c>
      <c r="I166" s="10" t="s">
        <v>345</v>
      </c>
      <c r="J166" s="144"/>
      <c r="K166" s="210"/>
      <c r="L166" s="211"/>
      <c r="M166" s="134" t="s">
        <v>348</v>
      </c>
    </row>
    <row r="167" spans="1:13" ht="72.75" customHeight="1" x14ac:dyDescent="0.25">
      <c r="A167" s="160"/>
      <c r="B167" s="21" t="s">
        <v>285</v>
      </c>
      <c r="C167" s="17" t="s">
        <v>27</v>
      </c>
      <c r="D167" s="2" t="s">
        <v>286</v>
      </c>
      <c r="E167" s="10" t="s">
        <v>290</v>
      </c>
      <c r="F167" s="68"/>
      <c r="G167" s="212" t="s">
        <v>443</v>
      </c>
      <c r="H167" s="141" t="s">
        <v>363</v>
      </c>
      <c r="I167" s="40"/>
      <c r="J167" s="121" t="s">
        <v>9</v>
      </c>
      <c r="K167" s="202" t="s">
        <v>4</v>
      </c>
      <c r="L167" s="200">
        <f>IF(K167="Si",1,IF(K167="No",0,"error"))</f>
        <v>1</v>
      </c>
      <c r="M167" s="147" t="s">
        <v>408</v>
      </c>
    </row>
    <row r="168" spans="1:13" ht="78.75" customHeight="1" x14ac:dyDescent="0.25">
      <c r="A168" s="160"/>
      <c r="B168" s="81"/>
      <c r="C168" s="17" t="s">
        <v>27</v>
      </c>
      <c r="D168" s="12" t="s">
        <v>289</v>
      </c>
      <c r="E168" s="12"/>
      <c r="F168" s="14" t="s">
        <v>294</v>
      </c>
      <c r="G168" s="172"/>
      <c r="H168" s="143"/>
      <c r="I168" s="2" t="s">
        <v>320</v>
      </c>
      <c r="J168" s="122"/>
      <c r="K168" s="204"/>
      <c r="L168" s="205"/>
      <c r="M168" s="148"/>
    </row>
    <row r="169" spans="1:13" ht="75" customHeight="1" x14ac:dyDescent="0.25">
      <c r="A169" s="160"/>
      <c r="B169" s="15" t="s">
        <v>291</v>
      </c>
      <c r="C169" s="17" t="s">
        <v>27</v>
      </c>
      <c r="D169" s="2" t="s">
        <v>292</v>
      </c>
      <c r="E169" s="15" t="s">
        <v>293</v>
      </c>
      <c r="F169" s="62" t="s">
        <v>298</v>
      </c>
      <c r="G169" s="34" t="s">
        <v>444</v>
      </c>
      <c r="H169" s="141" t="s">
        <v>320</v>
      </c>
      <c r="I169" s="2" t="s">
        <v>320</v>
      </c>
      <c r="J169" s="76" t="s">
        <v>288</v>
      </c>
      <c r="K169" s="69" t="s">
        <v>305</v>
      </c>
      <c r="L169" s="33">
        <f t="shared" ref="L169" si="13">IF(K169="Si",1,IF(K169="No",0,"error"))</f>
        <v>1</v>
      </c>
      <c r="M169" s="2" t="s">
        <v>409</v>
      </c>
    </row>
    <row r="170" spans="1:13" ht="92.25" customHeight="1" x14ac:dyDescent="0.25">
      <c r="A170" s="160"/>
      <c r="B170" s="123" t="s">
        <v>295</v>
      </c>
      <c r="C170" s="17" t="s">
        <v>27</v>
      </c>
      <c r="D170" s="2" t="s">
        <v>296</v>
      </c>
      <c r="E170" s="15" t="s">
        <v>297</v>
      </c>
      <c r="F170" s="63"/>
      <c r="G170" s="99" t="s">
        <v>444</v>
      </c>
      <c r="H170" s="142"/>
      <c r="I170" s="4"/>
      <c r="J170" s="76" t="s">
        <v>288</v>
      </c>
      <c r="K170" s="70"/>
      <c r="L170" s="50"/>
      <c r="M170" s="147" t="s">
        <v>483</v>
      </c>
    </row>
    <row r="171" spans="1:13" ht="92.25" customHeight="1" x14ac:dyDescent="0.25">
      <c r="A171" s="160"/>
      <c r="B171" s="124"/>
      <c r="C171" s="17" t="s">
        <v>27</v>
      </c>
      <c r="D171" s="2" t="s">
        <v>299</v>
      </c>
      <c r="E171" s="10" t="s">
        <v>300</v>
      </c>
      <c r="F171" s="63"/>
      <c r="G171" s="24" t="s">
        <v>444</v>
      </c>
      <c r="H171" s="142"/>
      <c r="I171" s="4"/>
      <c r="J171" s="76" t="s">
        <v>288</v>
      </c>
      <c r="K171" s="71" t="s">
        <v>4</v>
      </c>
      <c r="L171" s="33">
        <f t="shared" ref="L171:L174" si="14">IF(K171="Si",1,IF(K171="No",0,"error"))</f>
        <v>1</v>
      </c>
      <c r="M171" s="149"/>
    </row>
    <row r="172" spans="1:13" ht="92.25" customHeight="1" x14ac:dyDescent="0.25">
      <c r="A172" s="160"/>
      <c r="B172" s="124"/>
      <c r="C172" s="17" t="s">
        <v>11</v>
      </c>
      <c r="D172" s="5" t="s">
        <v>301</v>
      </c>
      <c r="E172" s="10" t="s">
        <v>300</v>
      </c>
      <c r="F172" s="63"/>
      <c r="G172" s="24" t="s">
        <v>444</v>
      </c>
      <c r="H172" s="142"/>
      <c r="I172" s="4"/>
      <c r="J172" s="76" t="s">
        <v>288</v>
      </c>
      <c r="K172" s="69" t="s">
        <v>4</v>
      </c>
      <c r="L172" s="33">
        <f t="shared" si="14"/>
        <v>1</v>
      </c>
      <c r="M172" s="149"/>
    </row>
    <row r="173" spans="1:13" ht="92.25" customHeight="1" x14ac:dyDescent="0.25">
      <c r="A173" s="160"/>
      <c r="B173" s="124"/>
      <c r="C173" s="17" t="s">
        <v>15</v>
      </c>
      <c r="D173" s="5" t="s">
        <v>302</v>
      </c>
      <c r="E173" s="10" t="s">
        <v>300</v>
      </c>
      <c r="F173" s="63"/>
      <c r="G173" s="99" t="s">
        <v>444</v>
      </c>
      <c r="H173" s="142"/>
      <c r="I173" s="4"/>
      <c r="J173" s="76" t="s">
        <v>288</v>
      </c>
      <c r="K173" s="72" t="s">
        <v>305</v>
      </c>
      <c r="L173" s="19">
        <f t="shared" si="14"/>
        <v>1</v>
      </c>
      <c r="M173" s="149"/>
    </row>
    <row r="174" spans="1:13" ht="92.25" customHeight="1" x14ac:dyDescent="0.25">
      <c r="A174" s="160"/>
      <c r="B174" s="124"/>
      <c r="C174" s="17" t="s">
        <v>18</v>
      </c>
      <c r="D174" s="5" t="s">
        <v>303</v>
      </c>
      <c r="E174" s="10" t="s">
        <v>300</v>
      </c>
      <c r="F174" s="68"/>
      <c r="G174" s="24" t="s">
        <v>444</v>
      </c>
      <c r="H174" s="142"/>
      <c r="I174" s="4"/>
      <c r="J174" s="76" t="s">
        <v>288</v>
      </c>
      <c r="K174" s="69" t="s">
        <v>306</v>
      </c>
      <c r="L174" s="33">
        <f t="shared" si="14"/>
        <v>1</v>
      </c>
      <c r="M174" s="149"/>
    </row>
    <row r="175" spans="1:13" ht="92.25" customHeight="1" x14ac:dyDescent="0.25">
      <c r="A175" s="161"/>
      <c r="B175" s="125"/>
      <c r="C175" s="17" t="s">
        <v>20</v>
      </c>
      <c r="D175" s="5" t="s">
        <v>304</v>
      </c>
      <c r="E175" s="2" t="s">
        <v>300</v>
      </c>
      <c r="F175" s="1"/>
      <c r="G175" s="24" t="s">
        <v>444</v>
      </c>
      <c r="H175" s="143"/>
      <c r="I175" s="4"/>
      <c r="J175" s="76"/>
      <c r="K175" s="69" t="s">
        <v>306</v>
      </c>
      <c r="L175" s="33">
        <f t="shared" ref="L175" si="15">IF(K175="Si",1,IF(K175="No",0,"error"))</f>
        <v>1</v>
      </c>
      <c r="M175" s="148"/>
    </row>
    <row r="178" spans="12:12" x14ac:dyDescent="0.25">
      <c r="L178" s="7">
        <f>COUNTIF(L8:L175,1)</f>
        <v>104</v>
      </c>
    </row>
    <row r="179" spans="12:12" x14ac:dyDescent="0.25">
      <c r="L179" s="7">
        <f>COUNTIF(L8:L176,0)</f>
        <v>11</v>
      </c>
    </row>
    <row r="180" spans="12:12" x14ac:dyDescent="0.25">
      <c r="L180" s="113">
        <f>+L178+L179</f>
        <v>115</v>
      </c>
    </row>
  </sheetData>
  <autoFilter ref="G7:M175" xr:uid="{00000000-0009-0000-0000-000000000000}"/>
  <mergeCells count="147">
    <mergeCell ref="M18:M21"/>
    <mergeCell ref="M69:M75"/>
    <mergeCell ref="M170:M175"/>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K154:K162"/>
    <mergeCell ref="L154:L162"/>
    <mergeCell ref="K125:K129"/>
    <mergeCell ref="L125:L129"/>
    <mergeCell ref="M125:M129"/>
    <mergeCell ref="E130:E138"/>
    <mergeCell ref="G130:G138"/>
    <mergeCell ref="H130:H138"/>
    <mergeCell ref="K130:K138"/>
    <mergeCell ref="L130:L138"/>
    <mergeCell ref="M36:M38"/>
    <mergeCell ref="J154:J162"/>
    <mergeCell ref="G125:G129"/>
    <mergeCell ref="H125:H129"/>
    <mergeCell ref="H89:H95"/>
    <mergeCell ref="H98:H101"/>
    <mergeCell ref="K74:K75"/>
    <mergeCell ref="L74:L75"/>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M98:M101"/>
    <mergeCell ref="H81:H88"/>
    <mergeCell ref="J111:J113"/>
    <mergeCell ref="A33:A53"/>
    <mergeCell ref="A54:A75"/>
    <mergeCell ref="A76:A80"/>
    <mergeCell ref="A81:A102"/>
    <mergeCell ref="J130:J138"/>
    <mergeCell ref="H5:H6"/>
    <mergeCell ref="I5:I6"/>
    <mergeCell ref="G5:G6"/>
    <mergeCell ref="A5:E5"/>
    <mergeCell ref="J115:J119"/>
    <mergeCell ref="A103:A119"/>
    <mergeCell ref="A120:A124"/>
    <mergeCell ref="A125:A129"/>
    <mergeCell ref="A130:A175"/>
    <mergeCell ref="H9:H14"/>
    <mergeCell ref="B103:B107"/>
    <mergeCell ref="H103:H108"/>
    <mergeCell ref="B111:B113"/>
    <mergeCell ref="B154:B162"/>
    <mergeCell ref="E165:E166"/>
    <mergeCell ref="B170:B175"/>
    <mergeCell ref="J139:J153"/>
    <mergeCell ref="J125:J129"/>
    <mergeCell ref="A8:E8"/>
    <mergeCell ref="I13:I16"/>
    <mergeCell ref="H69:H75"/>
    <mergeCell ref="F13:F16"/>
    <mergeCell ref="B139:B153"/>
    <mergeCell ref="B130:B138"/>
    <mergeCell ref="E139:E153"/>
    <mergeCell ref="G54:G68"/>
    <mergeCell ref="G81:G88"/>
    <mergeCell ref="G89:G95"/>
    <mergeCell ref="G98:G101"/>
    <mergeCell ref="E69:E75"/>
    <mergeCell ref="E77:E78"/>
    <mergeCell ref="B77:B79"/>
    <mergeCell ref="B81:B88"/>
    <mergeCell ref="M14:M17"/>
    <mergeCell ref="M81:M88"/>
    <mergeCell ref="M103:M107"/>
    <mergeCell ref="J165:J166"/>
    <mergeCell ref="F22:F23"/>
    <mergeCell ref="B14:B17"/>
    <mergeCell ref="A9:A22"/>
    <mergeCell ref="G69:G75"/>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J167:J168"/>
    <mergeCell ref="B89:B95"/>
    <mergeCell ref="B98:B101"/>
    <mergeCell ref="J5:J6"/>
    <mergeCell ref="M130:M138"/>
    <mergeCell ref="J98:J101"/>
    <mergeCell ref="M89:M95"/>
    <mergeCell ref="B69:B72"/>
    <mergeCell ref="B36:B38"/>
    <mergeCell ref="B39:B50"/>
    <mergeCell ref="J54:J68"/>
    <mergeCell ref="J69:J75"/>
    <mergeCell ref="J89:J95"/>
    <mergeCell ref="K54:K68"/>
    <mergeCell ref="H39:H50"/>
    <mergeCell ref="E154:E162"/>
    <mergeCell ref="G154:G162"/>
    <mergeCell ref="H154:H162"/>
    <mergeCell ref="M154:M162"/>
    <mergeCell ref="E15:E16"/>
    <mergeCell ref="B18:B21"/>
    <mergeCell ref="F17:F20"/>
    <mergeCell ref="B54:B68"/>
    <mergeCell ref="M9:M13"/>
  </mergeCells>
  <hyperlinks>
    <hyperlink ref="G26" r:id="rId1" xr:uid="{00000000-0004-0000-0000-000000000000}"/>
    <hyperlink ref="G39" r:id="rId2" xr:uid="{00000000-0004-0000-0000-000001000000}"/>
    <hyperlink ref="G104" r:id="rId3" xr:uid="{00000000-0004-0000-0000-000002000000}"/>
    <hyperlink ref="G107" r:id="rId4" xr:uid="{00000000-0004-0000-0000-000003000000}"/>
    <hyperlink ref="G108" r:id="rId5" xr:uid="{00000000-0004-0000-0000-000004000000}"/>
    <hyperlink ref="G121" r:id="rId6" xr:uid="{00000000-0004-0000-0000-000005000000}"/>
    <hyperlink ref="G106" r:id="rId7" xr:uid="{00000000-0004-0000-0000-000006000000}"/>
    <hyperlink ref="G105" r:id="rId8" xr:uid="{00000000-0004-0000-0000-000007000000}"/>
    <hyperlink ref="G23" r:id="rId9" xr:uid="{00000000-0004-0000-0000-000009000000}"/>
    <hyperlink ref="G8" r:id="rId10" xr:uid="{00000000-0004-0000-0000-00000A000000}"/>
    <hyperlink ref="G9" r:id="rId11" xr:uid="{00000000-0004-0000-0000-00000B000000}"/>
    <hyperlink ref="G12" r:id="rId12" xr:uid="{00000000-0004-0000-0000-00000C000000}"/>
    <hyperlink ref="G13" r:id="rId13" xr:uid="{00000000-0004-0000-0000-00000D000000}"/>
    <hyperlink ref="G14" r:id="rId14" xr:uid="{00000000-0004-0000-0000-00000E000000}"/>
    <hyperlink ref="G18" r:id="rId15" xr:uid="{00000000-0004-0000-0000-00000F000000}"/>
    <hyperlink ref="G15" r:id="rId16" xr:uid="{00000000-0004-0000-0000-000010000000}"/>
    <hyperlink ref="G25" r:id="rId17" xr:uid="{00000000-0004-0000-0000-000011000000}"/>
    <hyperlink ref="G28" r:id="rId18" xr:uid="{00000000-0004-0000-0000-000012000000}"/>
    <hyperlink ref="G27" r:id="rId19" xr:uid="{00000000-0004-0000-0000-000013000000}"/>
    <hyperlink ref="G29" r:id="rId20" xr:uid="{00000000-0004-0000-0000-000014000000}"/>
    <hyperlink ref="G30" r:id="rId21" xr:uid="{00000000-0004-0000-0000-000015000000}"/>
    <hyperlink ref="G32" r:id="rId22" xr:uid="{00000000-0004-0000-0000-000017000000}"/>
    <hyperlink ref="G33" r:id="rId23" xr:uid="{00000000-0004-0000-0000-000018000000}"/>
    <hyperlink ref="G34" r:id="rId24" xr:uid="{00000000-0004-0000-0000-000019000000}"/>
    <hyperlink ref="G35" r:id="rId25" xr:uid="{00000000-0004-0000-0000-00001A000000}"/>
    <hyperlink ref="G36" r:id="rId26" xr:uid="{00000000-0004-0000-0000-00001B000000}"/>
    <hyperlink ref="G37" r:id="rId27" xr:uid="{00000000-0004-0000-0000-00001C000000}"/>
    <hyperlink ref="G51" r:id="rId28" xr:uid="{00000000-0004-0000-0000-00001D000000}"/>
    <hyperlink ref="G69" r:id="rId29" xr:uid="{00000000-0004-0000-0000-00001F000000}"/>
    <hyperlink ref="G76" r:id="rId30" xr:uid="{00000000-0004-0000-0000-000020000000}"/>
    <hyperlink ref="G77" r:id="rId31" xr:uid="{00000000-0004-0000-0000-000021000000}"/>
    <hyperlink ref="G78" r:id="rId32" xr:uid="{00000000-0004-0000-0000-000022000000}"/>
    <hyperlink ref="G79" r:id="rId33" xr:uid="{00000000-0004-0000-0000-000023000000}"/>
    <hyperlink ref="G80" r:id="rId34" xr:uid="{00000000-0004-0000-0000-000024000000}"/>
    <hyperlink ref="G81" r:id="rId35" xr:uid="{00000000-0004-0000-0000-000025000000}"/>
    <hyperlink ref="G96" r:id="rId36" xr:uid="{00000000-0004-0000-0000-000026000000}"/>
    <hyperlink ref="G97" r:id="rId37" xr:uid="{00000000-0004-0000-0000-000027000000}"/>
    <hyperlink ref="G98" r:id="rId38" xr:uid="{00000000-0004-0000-0000-000028000000}"/>
    <hyperlink ref="G102" r:id="rId39" xr:uid="{00000000-0004-0000-0000-000029000000}"/>
    <hyperlink ref="G103" r:id="rId40" xr:uid="{00000000-0004-0000-0000-00002A000000}"/>
    <hyperlink ref="G109" r:id="rId41" xr:uid="{00000000-0004-0000-0000-00002B000000}"/>
    <hyperlink ref="G110" r:id="rId42" xr:uid="{00000000-0004-0000-0000-00002C000000}"/>
    <hyperlink ref="G111" r:id="rId43" xr:uid="{00000000-0004-0000-0000-00002D000000}"/>
    <hyperlink ref="G114" r:id="rId44" xr:uid="{00000000-0004-0000-0000-00002E000000}"/>
    <hyperlink ref="G115" r:id="rId45" xr:uid="{00000000-0004-0000-0000-00002F000000}"/>
    <hyperlink ref="G125" r:id="rId46" xr:uid="{00000000-0004-0000-0000-000030000000}"/>
    <hyperlink ref="G120" r:id="rId47" xr:uid="{00000000-0004-0000-0000-000031000000}"/>
    <hyperlink ref="G122" r:id="rId48" xr:uid="{00000000-0004-0000-0000-000032000000}"/>
    <hyperlink ref="G123" r:id="rId49" xr:uid="{00000000-0004-0000-0000-000033000000}"/>
    <hyperlink ref="G124" r:id="rId50" xr:uid="{00000000-0004-0000-0000-000034000000}"/>
    <hyperlink ref="G163" r:id="rId51" xr:uid="{00000000-0004-0000-0000-000038000000}"/>
    <hyperlink ref="G167" r:id="rId52" xr:uid="{00000000-0004-0000-0000-000039000000}"/>
    <hyperlink ref="G169" r:id="rId53" xr:uid="{00000000-0004-0000-0000-00003A000000}"/>
    <hyperlink ref="G170" r:id="rId54" xr:uid="{00000000-0004-0000-0000-00003B000000}"/>
    <hyperlink ref="G171" r:id="rId55" xr:uid="{00000000-0004-0000-0000-00003C000000}"/>
    <hyperlink ref="G172" r:id="rId56" xr:uid="{00000000-0004-0000-0000-00003D000000}"/>
    <hyperlink ref="G174" r:id="rId57" xr:uid="{00000000-0004-0000-0000-00003E000000}"/>
    <hyperlink ref="G175" r:id="rId58" xr:uid="{00000000-0004-0000-0000-00003F000000}"/>
    <hyperlink ref="G38" r:id="rId59" xr:uid="{00000000-0004-0000-0000-000040000000}"/>
    <hyperlink ref="G164" r:id="rId60" xr:uid="{00000000-0004-0000-0000-000041000000}"/>
    <hyperlink ref="G52" r:id="rId61" xr:uid="{00000000-0004-0000-0000-000042000000}"/>
    <hyperlink ref="G165" r:id="rId62" xr:uid="{00000000-0004-0000-0000-000043000000}"/>
    <hyperlink ref="G89" r:id="rId63" xr:uid="{540B16CC-2F63-4606-92FF-5867BCEDFE60}"/>
    <hyperlink ref="G139" r:id="rId64" xr:uid="{F8E93D0E-0917-4240-AAED-B84186CB1CBF}"/>
    <hyperlink ref="G154" r:id="rId65" xr:uid="{1BE75893-FF65-442F-A23D-FCE72483F69A}"/>
    <hyperlink ref="G130" r:id="rId66" xr:uid="{9E71108B-9996-4D3D-94C4-300666B4CF3A}"/>
    <hyperlink ref="G22" r:id="rId67" xr:uid="{563FC09B-7EF1-4E3A-8CCC-C1260285ED69}"/>
    <hyperlink ref="G24" r:id="rId68" xr:uid="{9947A3BD-FF02-40DC-BF4E-F67C0261C873}"/>
    <hyperlink ref="G173" r:id="rId69" xr:uid="{55BC1248-068B-4E43-98F9-E0DCBE98A1F0}"/>
  </hyperlinks>
  <pageMargins left="0" right="0" top="0.74803149606299213" bottom="0.74803149606299213" header="0.51181102362204722" footer="0.51181102362204722"/>
  <pageSetup paperSize="5" scale="10" firstPageNumber="0" fitToHeight="3" orientation="landscape" horizontalDpi="4294967293" r:id="rId70"/>
  <drawing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activeCell="B8" sqref="B8"/>
    </sheetView>
  </sheetViews>
  <sheetFormatPr baseColWidth="10" defaultRowHeight="15" x14ac:dyDescent="0.25"/>
  <cols>
    <col min="1" max="1" width="41.28515625" bestFit="1" customWidth="1"/>
    <col min="2" max="2" width="15.5703125" customWidth="1"/>
  </cols>
  <sheetData>
    <row r="1" spans="1:2" ht="21" x14ac:dyDescent="0.35">
      <c r="A1" s="216" t="s">
        <v>366</v>
      </c>
      <c r="B1" s="216"/>
    </row>
    <row r="2" spans="1:2" ht="28.5" customHeight="1" x14ac:dyDescent="0.35">
      <c r="A2" s="102" t="s">
        <v>368</v>
      </c>
      <c r="B2" s="103" t="s">
        <v>371</v>
      </c>
    </row>
    <row r="3" spans="1:2" ht="28.5" customHeight="1" x14ac:dyDescent="0.35">
      <c r="A3" s="104" t="s">
        <v>369</v>
      </c>
      <c r="B3" s="105">
        <f>+'NIVEL CENTRAL'!L178</f>
        <v>104</v>
      </c>
    </row>
    <row r="4" spans="1:2" ht="28.5" customHeight="1" x14ac:dyDescent="0.35">
      <c r="A4" s="104" t="s">
        <v>370</v>
      </c>
      <c r="B4" s="105">
        <f>+'NIVEL CENTRAL'!L179</f>
        <v>11</v>
      </c>
    </row>
    <row r="5" spans="1:2" ht="28.5" customHeight="1" x14ac:dyDescent="0.35">
      <c r="A5" s="106" t="s">
        <v>367</v>
      </c>
      <c r="B5" s="107">
        <f>SUM(B3:B4)</f>
        <v>115</v>
      </c>
    </row>
    <row r="8" spans="1:2" ht="18.75" x14ac:dyDescent="0.3">
      <c r="A8" s="108" t="s">
        <v>372</v>
      </c>
      <c r="B8" s="109">
        <f>+B3*100%/B5</f>
        <v>0.90434782608695652</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User</cp:lastModifiedBy>
  <cp:revision>9</cp:revision>
  <cp:lastPrinted>2019-03-28T20:16:40Z</cp:lastPrinted>
  <dcterms:created xsi:type="dcterms:W3CDTF">2014-09-04T19:32:28Z</dcterms:created>
  <dcterms:modified xsi:type="dcterms:W3CDTF">2022-10-18T22:01:00Z</dcterms:modified>
  <dc:language>es-CO</dc:language>
</cp:coreProperties>
</file>